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61 sterylizacja\"/>
    </mc:Choice>
  </mc:AlternateContent>
  <xr:revisionPtr revIDLastSave="0" documentId="13_ncr:1_{20AC4828-AC89-46AC-83A5-52C8B2582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G60" i="1" s="1"/>
  <c r="F148" i="1"/>
  <c r="F149" i="1" s="1"/>
  <c r="F131" i="1"/>
  <c r="G131" i="1" s="1"/>
  <c r="F132" i="1"/>
  <c r="G132" i="1" s="1"/>
  <c r="F130" i="1"/>
  <c r="G130" i="1" s="1"/>
  <c r="F129" i="1"/>
  <c r="F97" i="1"/>
  <c r="G97" i="1" s="1"/>
  <c r="F33" i="1"/>
  <c r="G33" i="1" s="1"/>
  <c r="F34" i="1"/>
  <c r="G34" i="1" s="1"/>
  <c r="F15" i="1"/>
  <c r="G15" i="1" s="1"/>
  <c r="F16" i="1"/>
  <c r="G16" i="1" s="1"/>
  <c r="F142" i="1"/>
  <c r="G142" i="1" s="1"/>
  <c r="F141" i="1"/>
  <c r="G141" i="1" s="1"/>
  <c r="F123" i="1"/>
  <c r="G123" i="1" s="1"/>
  <c r="G124" i="1" s="1"/>
  <c r="F118" i="1"/>
  <c r="G118" i="1" s="1"/>
  <c r="F117" i="1"/>
  <c r="G117" i="1" s="1"/>
  <c r="F116" i="1"/>
  <c r="G116" i="1" s="1"/>
  <c r="F112" i="1"/>
  <c r="G112" i="1" s="1"/>
  <c r="F111" i="1"/>
  <c r="G111" i="1" s="1"/>
  <c r="F110" i="1"/>
  <c r="G110" i="1" s="1"/>
  <c r="F98" i="1"/>
  <c r="G98" i="1" s="1"/>
  <c r="F96" i="1"/>
  <c r="G96" i="1" s="1"/>
  <c r="F95" i="1"/>
  <c r="G95" i="1" s="1"/>
  <c r="F91" i="1"/>
  <c r="G91" i="1" s="1"/>
  <c r="F90" i="1"/>
  <c r="G90" i="1" s="1"/>
  <c r="F89" i="1"/>
  <c r="F84" i="1"/>
  <c r="G84" i="1" s="1"/>
  <c r="F83" i="1"/>
  <c r="G83" i="1" s="1"/>
  <c r="F82" i="1"/>
  <c r="G82" i="1" s="1"/>
  <c r="F81" i="1"/>
  <c r="G81" i="1" s="1"/>
  <c r="F66" i="1"/>
  <c r="F68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35" i="1"/>
  <c r="G35" i="1" s="1"/>
  <c r="F32" i="1"/>
  <c r="G32" i="1" s="1"/>
  <c r="F31" i="1"/>
  <c r="G31" i="1" s="1"/>
  <c r="F30" i="1"/>
  <c r="G30" i="1" s="1"/>
  <c r="F29" i="1"/>
  <c r="G29" i="1" s="1"/>
  <c r="F24" i="1"/>
  <c r="G24" i="1" s="1"/>
  <c r="F23" i="1"/>
  <c r="G23" i="1" s="1"/>
  <c r="F18" i="1"/>
  <c r="G18" i="1" s="1"/>
  <c r="F17" i="1"/>
  <c r="G17" i="1" s="1"/>
  <c r="F14" i="1"/>
  <c r="G14" i="1" s="1"/>
  <c r="F13" i="1"/>
  <c r="G13" i="1" s="1"/>
  <c r="F12" i="1"/>
  <c r="G12" i="1" s="1"/>
  <c r="F11" i="1"/>
  <c r="G11" i="1" s="1"/>
  <c r="F7" i="1"/>
  <c r="G7" i="1" s="1"/>
  <c r="F6" i="1"/>
  <c r="G6" i="1" s="1"/>
  <c r="F5" i="1"/>
  <c r="G5" i="1" s="1"/>
  <c r="F4" i="1"/>
  <c r="G4" i="1" s="1"/>
  <c r="F62" i="1" l="1"/>
  <c r="G148" i="1"/>
  <c r="G149" i="1" s="1"/>
  <c r="G61" i="1"/>
  <c r="G62" i="1" s="1"/>
  <c r="G66" i="1"/>
  <c r="G68" i="1" s="1"/>
  <c r="F133" i="1"/>
  <c r="G129" i="1"/>
  <c r="G133" i="1" s="1"/>
  <c r="F119" i="1"/>
  <c r="G119" i="1"/>
  <c r="F99" i="1"/>
  <c r="F124" i="1"/>
  <c r="F92" i="1"/>
  <c r="F113" i="1"/>
  <c r="G113" i="1"/>
  <c r="G89" i="1"/>
  <c r="G92" i="1" s="1"/>
  <c r="G99" i="1"/>
  <c r="G85" i="1"/>
  <c r="G36" i="1"/>
  <c r="F143" i="1"/>
  <c r="G8" i="1"/>
  <c r="G19" i="1"/>
  <c r="G25" i="1"/>
  <c r="G53" i="1"/>
  <c r="F85" i="1"/>
  <c r="F25" i="1"/>
  <c r="F53" i="1"/>
  <c r="F8" i="1"/>
  <c r="F19" i="1"/>
  <c r="G143" i="1"/>
  <c r="F36" i="1"/>
</calcChain>
</file>

<file path=xl/sharedStrings.xml><?xml version="1.0" encoding="utf-8"?>
<sst xmlns="http://schemas.openxmlformats.org/spreadsheetml/2006/main" count="324" uniqueCount="109">
  <si>
    <t>Pakiet 1</t>
  </si>
  <si>
    <t>L.p</t>
  </si>
  <si>
    <t xml:space="preserve"> NAZWA MATERIAŁU</t>
  </si>
  <si>
    <t>j.m</t>
  </si>
  <si>
    <t>Ilość</t>
  </si>
  <si>
    <t>Wart. Netto</t>
  </si>
  <si>
    <t>Wart. brutto</t>
  </si>
  <si>
    <t>1.</t>
  </si>
  <si>
    <t>Naprzemiennie przekładane arkusze opakowaniowe -ochronny materiał opakowaniowy w arkuszach do sterylizacji, wolny od lateksu, zbudowany z podłużnych włókien polipropylenu,  gramatura 60 g/m2, wytrzymałość na rozciąganie nie 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75 x 75 cm, op. a'300 szt.</t>
  </si>
  <si>
    <t>op.</t>
  </si>
  <si>
    <t>2.</t>
  </si>
  <si>
    <t>Naprzemiennie przekładane arkusze opakowaniowe -ochronny materiał opakowaniowy w arkuszach do sterylizacji, wolny od lateksu, zbudowany z podłużnych włókien polipropylenu,  gramatura 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100 x 100 cm, op. a'200 szt.</t>
  </si>
  <si>
    <t>3.</t>
  </si>
  <si>
    <t xml:space="preserve">Naprzemiennie przekładane arkusze opakowaniowe -ochronny materiał opakowaniowy w arkuszach do sterylizacji, wolny od lateksu, zbudowany z podłużnych włókien polipropylenu,  gramatura 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120 x 120 cm, op. a'120 szt.
</t>
  </si>
  <si>
    <t>4.</t>
  </si>
  <si>
    <t>Wysokochłonne papierowe wkładki absorpcyjne o gramaturze nie mniejszej niż 100 g/m2, możliwość stosowania w sterylizacji S i EO, wytrzymałość na przepuklenie nie mniejsza niż 300 kPa, wzrost kapilar nie większy niż 40mm w obu kierunkach wytwarzania, wytrzymałość na rozciąganie nie mniejsza niż 35N/15mm w obu kierunkach wytwarzania, wytrzymałość na rozciąganie na mokro nie mniejsza niż 10N/15mm w obu kierunkach wytwarzania, rozmiar 305 x 610 mm, opakowanie a'1000 szt.</t>
  </si>
  <si>
    <t>Pakiet 2</t>
  </si>
  <si>
    <t>Lp.</t>
  </si>
  <si>
    <t>Nazwa materiału</t>
  </si>
  <si>
    <t>jm.</t>
  </si>
  <si>
    <t>ilość</t>
  </si>
  <si>
    <t>wartość netto</t>
  </si>
  <si>
    <t>wartość brutto</t>
  </si>
  <si>
    <t xml:space="preserve">Przyrząd PCD do kontroli wsadu posiadający element spiralny w postaci rurki wykonanej ze stali nierdzewnej o dł. 1,5 m i średnicy 1 mm, w obudowie wykonanej z tworzywa sztucznego. 
Z możliwością stosowania do wskaźników typu 5, typu 6 i kontroli biologicznej.  Produkt zarejestrowany jako wyrób medyczny, oznaczenie CE na każdym opakowaniu.
</t>
  </si>
  <si>
    <t>Op.</t>
  </si>
  <si>
    <t xml:space="preserve">Niezawierający niebezpiecznych substancji toksycznych, samoprzylepny wskaźnik emulacyjny do kontroli skuteczności procesu sterylizacji parowej o wartościach ustalonych 134ºC/7 min. 
i 121ºC/20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opakowaniu.
</t>
  </si>
  <si>
    <t xml:space="preserve">Niezawierający niebezpiecznych substancji toksycznych, samoprzylepny wskaźnik emulacyjny do kontroli skuteczności procesu sterylizacji parowej o wartościach ustalonych 134ºC/5,3 min. 
i 121ºC/15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
</t>
  </si>
  <si>
    <t xml:space="preserve">Niezawierający niebezpiecznych substancji toksycznych, nieprzylepny wskaźnik emulacyjny do kontroli skuteczności procesu sterylizacji parowej o parametrach 134ºC/18 min., odpowiadający typ 6 wg ISO 11140-1 - wymagane potwierdzenie klasy przez niezależną organizację notyfikowaną 
w postaci certyfikatu wydanego nie wcześniej niż w 2019 r., potwierdzającego zgodność z aktualną normą tj. EN ISO 11140-1:2014, pozwalającego zidentyfikować produkt po jego kodzie 
i nazwie. Na wskaźniku wyraźnie nadrukowany kolor referencyjny przebarwienia, kontrastowy kolor przebarwienia - jednoznaczny odczyt. Poświadczony aktualnym dokumentem producenta brak zawartości niebezpiecznych substancji  x 200 szt testów.
</t>
  </si>
  <si>
    <t>5.</t>
  </si>
  <si>
    <t>6.</t>
  </si>
  <si>
    <t>Sporal A a’10 szt.</t>
  </si>
  <si>
    <t>7.</t>
  </si>
  <si>
    <t>System dokumentacji procesu sterylizacji 100sztuk w opakowaniu</t>
  </si>
  <si>
    <t>Pakiet 7</t>
  </si>
  <si>
    <t>Pakiet 4</t>
  </si>
  <si>
    <t>Pakiet 5</t>
  </si>
  <si>
    <t>Pakiet 6</t>
  </si>
  <si>
    <t>Opakowania polyolefinowo - foliowe w formie rękawów. Rozmiar : 160mmxx 70 m</t>
  </si>
  <si>
    <t>Opakowania polyolefinowo - foliowe w formie rękawów, Rozmiar : 220mm x 70 m</t>
  </si>
  <si>
    <t>Opakowania polyolefinowo - foliowe w formie rękawów, Rozmiar : 285mm x 70 m</t>
  </si>
  <si>
    <t>Opakowania polyolefinowo - foliowe w formie rękawów, Rozmiar : 320mm x 70 m</t>
  </si>
  <si>
    <t>Opakowania polyolefinowo - foliowe w formie rękawów, Rozmiar: 470mmx70m</t>
  </si>
  <si>
    <t>Wymagania dotyczące opakowania:</t>
  </si>
  <si>
    <t xml:space="preserve">Rękawy  foliowo-papierowe płaskie 50mm x 200m.Pakowane pojedyńczo. </t>
  </si>
  <si>
    <t>szt.</t>
  </si>
  <si>
    <t>Rękawy foliowo-papierowe płaskie  75mm x 200 m.Pakowane pojedyńczo.</t>
  </si>
  <si>
    <t>Rękawy foliowo-papierowe płaskie  l00mmm x 200mPakowane pojedyńczo.</t>
  </si>
  <si>
    <t>Rękawy foliowo-papierowe płaskie  l20-125 mm x 200 mPakowane pojedyńczo.</t>
  </si>
  <si>
    <t>Rękawy foliowo-papierowe płaskie  l50mm x 200 mPakowane pojedyńczo.</t>
  </si>
  <si>
    <t>Rękawy foliowo-papierowe płaskie  200mm x 200 mPakowane pojedyńczo.</t>
  </si>
  <si>
    <t>Rękawy foliowo-papierowe płaskie 250mm x 200 m.Pakowane pojedyńczo.</t>
  </si>
  <si>
    <t>Rękawy foliowo-papierowe płaskie 300mm x 200 mPakowane pojedyńczo.</t>
  </si>
  <si>
    <t>8.</t>
  </si>
  <si>
    <t>Rękawy foliowo-papierowe płaskie 350mm x 200 mPakowane pojedyńczo.</t>
  </si>
  <si>
    <t>9.</t>
  </si>
  <si>
    <t>Rękawy foliowo-papierowe płaskie 380-400 x 200 mPakowane pojedyńczo.</t>
  </si>
  <si>
    <t>Pakiet 8</t>
  </si>
  <si>
    <t>op</t>
  </si>
  <si>
    <t>Pakiet 9</t>
  </si>
  <si>
    <t>Naboje gazowe będące wyrobem medycznym do posiadanego sterylizatora gazowego 3M, zawierające 100 gram czystego EO, zgodne z instrukcją użytkowania sterylizatora i dopuszczone przez producenta sterylizatora na podstawie oświadczenia producenta sterylizatora. Przeznaczone do modelu 4xl i 5xl oraz 5GS.</t>
  </si>
  <si>
    <t>Pakiet 10</t>
  </si>
  <si>
    <t>miesiąc</t>
  </si>
  <si>
    <t>Fiolkowy wskaźnik biologiczny  o szybkim odczycie do pary wodnej. Ostateczny odczyt wyniku negatywnego/zabicie bakterii po 24 minutach inkubacji. Wykrycie przez odczyt automatyczny fluorescencji  w autoczytniku. Wskaźnik posiada wewnętrzny system kruszenia ampułki nie wymagający użycia zewnętrznego "kruszera". Kształt fiolki w kształcie litry "D" - dopasowany do kształtu komory autoczytnika. Nakrętka wskaźnika w kolorze brązowym. Na fiolce repozycjonowalna nierwąca się naklejka z miejscem do opisu oraz wskaźnik chemiczny. Opakowanie zawiera 50 sztuk wskaźników. Zgodność wskaźnika  z normą referencyjną potwierdzona certyfikatem niezależnej jednostki notyfikowanej.</t>
  </si>
  <si>
    <t xml:space="preserve">Integrator chemiczny typ 5  do pary wodnej z przesuwającą się substancją wskaźnikową w okienku o długości 2,5-3,0 cm, do zastosowania we wszystkich cyklach sterylizacji parą wodną, nie wymagający interpretacji zmiany koloru. Parametry punktu końcowego w 3 temperaturach badane dla każdej serii  i podane na opakowaniu.  Zgodność z normą referencyjną potwierdzona certyfikatem niezależnej jednostki notyfikowanej. Wielkość testu: 5,1x1,9cm. Wskaźniki pakowane po 500sztuk. </t>
  </si>
  <si>
    <t>Pakiet jednokrotnego użytku typu Bowie-Dick, symulujący pakiet porowaty z dodatkowym osobnym arkuszem wczesnego ostrzegania, wykrywającym nieprawidłowości, które nie powodują jeszcze nieprawidłowego wyniku arkusza testowego, posiadający referencyjne pole zmiany koloru .Bez zawartości ołowiu. Arkusze: testowy i wczesnego ostrzegania  zapewniają łatwą i jednoznaczną interpretację wyniku. Zmiana koloru z żółtego na czarny.</t>
  </si>
  <si>
    <t>szt</t>
  </si>
  <si>
    <t>Pakiet 11</t>
  </si>
  <si>
    <t>Pakiet 12</t>
  </si>
  <si>
    <t>Pakiet 13</t>
  </si>
  <si>
    <t xml:space="preserve">Przewlekana etykieta syntetyczna 
160mm x 35mm odporna na dezynfekcję oraz temperaturę 134°C.Kolor biały. Opakowanie: 250 szt.
</t>
  </si>
  <si>
    <t xml:space="preserve">Osłonka do narzędzi plastikowa, odporna na temperaturę 134°C,rozmiar
25 x 105 mm przeźroczysta. Opakowanie 1000 sztuk. 
</t>
  </si>
  <si>
    <t xml:space="preserve">Osłonka do narzędzi plastikowa, odporna na temperaturę 134°C, rozmiar
10 x 60mm przeźroczysta
Opakowanie 1000 sztuk.
</t>
  </si>
  <si>
    <t>Pakiet 14</t>
  </si>
  <si>
    <t xml:space="preserve">Etykiety ze wskaźnikiem procesu do sterylizacji parowej, podwójnie przylepne, rozmiar 55 x 33 mm, opakowanie 
a’1000 szt.
</t>
  </si>
  <si>
    <t>Pakiet 15</t>
  </si>
  <si>
    <t>Pakiet 16</t>
  </si>
  <si>
    <t>Niezawierający niebezpiecznych substancji toksycznych, samoprzylepny wskaźnik emulacyjny do kontroli skuteczności procesu sterylizacji parowej o wartościach ustalonych 134ºC/7 min. i 121ºC/20 min., odpowiadający typ 6 wg ISO 11140-1, zgodny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dokumentacji: 2 x 7 cm (+/- 10%). W opakowaniach po 200 szt. Produkt zarejestrowany jako wyrób medyczny, oznaczenie CE na każdym opakowaniu.</t>
  </si>
  <si>
    <t>Niezawierający niebezpiecznych substancji toksycznych test zwalniania wsadu z samoprzylepnym wskaźnikiem  do kontroli skuteczności procesu sterylizacji parowej o parametrach ustalonych 134ºC/5,3 min. i 121ºC/15 min., wskaźnik w technologii typ, 6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nie większy niż 75 x 6 mm. Poświadczony aktualnym dokumentem producenta brak zawartości niebezpiecznych substancji toksycznych. Produkt zarejestrowany jako wyrób medyczny, oznaczenie CE na każdym opakowaniu.</t>
  </si>
  <si>
    <t>Niezawierający niebezpiecznych substancji toksycznych ani krwi test kontroli skuteczności mycia mechanicznego w formie plastikowego arkusza, substancja testowa - zgodna z ISO/TS15883 - 5
umieszczona warstwowo z dwóch stron arkusza w czterech różnych punktach. Arkusz testowy  do zastosowania z posiadanym przez Zamawiającego uchwytem  zapewniającym kontrolę procesu mycia 
z czterech różnych kierunków. Posiadający oświadczenie producenta testu o możliwości stosowania w myjce ultradźwiękowej, oraz poświadczenie producenta o braku zawartości niebezpiecznych substancji. Odczyt wyniku testu natychmiastowy, łatwy 
i jednoznaczny w interpretacji. W opakowaniu 100 szt. Produkt zarejestrowany jako wyrób medyczny, oznaczenie CE na każdym opakowaniu.</t>
  </si>
  <si>
    <t>Gotowe do użycia testy do wykrywania pozostałości zanieczyszczeń białkowych gdzie w jednoelementowym przyrządzie do pobrania próby znajduje się wymazówka i substancja testowa. Nie dopuszcza się testów gdzie substancja testowa jest umieszczona w osobnej fiolce. W przypadku obecności białek, substancja testowa zmienia kolor w czasie od 1 - 10minut z zielonego na fioletowy. Intensywność przebarwienia wzrasta wraz ze stopniem zanieczyszczenia. Test nie wymaga inkubacji, wykrywa pozostałości białkowe na poziomie 20µg. Opakowanie strunowe nieprzepuszczające światła zapewniające wielokrotne otwieranie i zamykanie. 25sztuk w opakowaniu.</t>
  </si>
  <si>
    <t>Opakowania polyolefinowo - foliowe w formie rękawów, Rozmiar: 420mmx70m</t>
  </si>
  <si>
    <t>Opakowania polyolefinowo - foliowe w formie rękawów, Rozmiar: 380mmx70m</t>
  </si>
  <si>
    <t>Wymagania dotyczące opakowań poz.1-10: Opakowania papierowo-foliowe w formie rękawów, zgodnych z poniższymi parametrami:                    
- gramatura papieru 70g/m2                                                                                                                                      
- grubość folii 52 µm                                                                                                                                                
- folia minimum 8-warstwowa                                                                                                                                                         
- zgrzew fabryczny trzykanałowy                                                                                                                        
- wskaźnik sterylizacji STEAM, EO, FORM typ 1 umieszczone na linii zgrzewu fabrycznego o powierzchni min 1cm2, jednolity bez prążków,      
-temperatura zgrzewu 180 - 200°C                                   
- jednoznaczny piktogram kierunku otwierania umieszczony na linii zgrzewu                                                                                                          
- oznaczenie normy ISO 11607-1 oraz EN 868-5 na linii zgrzewu
-Rękawy nawinięte folią laminowaną na zewnątrz
-każdy rękaw pakowany pojedynczo np. w folię termokurczliwą
- termin ważności rękawa umieszczony wewnątrz rolki lub dołączony do rolki</t>
  </si>
  <si>
    <t>Wymagania dotyczące opakowań poz. 1-7:
Zgodnych z poniższymi parametrami: gramatura polyolefinu 93g/m²,folia 6- warstwowa, grubość folii 50 µm, zgrzew fabryczny 3-kanałowy we wszystkich rozmiarach, bezpyłowe otwarcie w obu kierunkach, oznaczenie normy ISO 11607- 1 oraz EN 868-5, temperatura zgrzewu - 130° C - 150°C, certyfikat jednostki notyfikowanej potwierdzający szczelność mikrobiologiczną przez min. 12 miesięcy wyrobów po sterylizacji, posiadający certyfikat producenta potwierdzający kompatybilność ze sterylizacją metodą: tlenkiem etylenu i parą wodną - potwierdzenie bariery mikrobiologicznej przez niezależną jednostkę notyfikowaną,
,</t>
  </si>
  <si>
    <t xml:space="preserve">Autoczytnik przeznaczony do inkubacji wskaźników biologicznych do sterylizacji parą wodna i/ lub nadtlenkiem wodoru o ostatecznym odczycie po 24 minutach. Wskaźniki inkubowane w 4 komorach o kształcie litery "D", czas pozostały do końca inkubacji wyświetlany w sposób ciągły, (co 1 minuta) i indywidualny dla każdej komory inkubacyjnej. Wynik inkubacji widoczny na inkubatorze za pomocą znaku "+" lub "-" oraz sygnału dźwiękowego w przypadku pozytywnego wyniku. Automatyczna informacja o nieprawidłowym umieszczeniu wskaźnika biologicznego w komorze inkubacyjnej. Odczyt automatyczny, na podstawie fluorescencji.  Możliwość podłączenia autoczytnika do komputera , w celu wydruku raportu z wynikiem inkubacji testu biologicznego. Dostawca autoczytnika zapewnia autoryzowany serwis na terenie Polski, umożliwiający naprawę oraz coroczną kalibrację urządzenia . Ilość 3 szt autoczytników(w zależności od zapotrzebowania i cena za dzierżawę za miesiąc będzie odpowiednio przeliczona) </t>
  </si>
  <si>
    <t>Taśma wzmocniona neutralna 24 - 25 mm x 50m, wytrzymała  na  rozerwanie  i  rozciąganie,  wodoodporna,  elastyczna,  usuwana  bez  pozostałości  kleju.  Zgodna z normą: ISO 11140-1:2014.</t>
  </si>
  <si>
    <t xml:space="preserve">Taśma wzmocniona ze wskaźnikiem na parę wodną 24-25mm x 50m, Typ 1 wg ISO 11140-1:2014, oświadczenie producenta o zgodności testu z normą ISO 11140-1:2014,  wytrzymała  na  rozerwanie  i  rozciąganie,  wodoodporna,  elastyczna,  usuwana  bez  pozostałości  kleju.  </t>
  </si>
  <si>
    <t>Etykieta papierowa z plombą do nowych kontenerów typu Aesculap. Etykieta samoklejąca ze wskaźnikiem sterylizacji spełniającym normę ISO11140-1 dla wskaźnika typ 1. Wymiar etykiety 74 - 80 x 35mm. Opakowanie 500 sztuk</t>
  </si>
  <si>
    <t>Sprawdzian służący do kontroli prawidłowości doboru parametrów temperatury i nacisku w czasie zgrzewania. Test walidacyjny zgrzewu z polami do protokołu, [tzn. daty, numeru, parametrów zgrzewu, wyniku, uwag, wskazania konieczności działań korygujących: zmiany ustawień lub/i działań serwisowych], wykonany z identycznych surowców jak opakowania papierowo-foliowe. Opakowanie 250 sztuk.</t>
  </si>
  <si>
    <t>Samoprzylepne, zintegrowane testy do kontroli procesu sterylizacji tlenkiem etylenu. Technologia i wymiary umożliwiają jego przyklejenie do dokumentacji. Wskaźniki wykonane w technologii zgodnej z normą PN-EN ISO 11140-1. Opakowanie zawierające 400 sztuk wskaźników</t>
  </si>
  <si>
    <t xml:space="preserve">Test symulacyjny Bowie - Dick. Pakiet uzupełniający do posiadanego przez Zamawiającego przyrządu zawierający 500 sztuk testów samoprzylepnych, paskowych pokrytych polimerem. Do opakowania z testami dołączone elementy zużywalne (zestaw uszczelnień) do przyrządu PCD
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</si>
  <si>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200x300mm.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</si>
  <si>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300x500mm.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</si>
  <si>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380-400 x 490-550 mm</t>
  </si>
  <si>
    <t>Włóknina celulozowa wolna od lateksu o gramaturze min. 60 g/m2, Zgodna z normą EN 868-2 i ISO 11607-1. Włóknina antystatyczna i nieszeleszcząca w kolorze niebieskim (fioletowym),wymagana do sterylizacji parą wodną i tlenkiem etylenu . Rozmiar 60x60cm
Ilość sztuk 500 sztuk w opakowaniu</t>
  </si>
  <si>
    <t>Torebki papierowo-foliowe płaskie. Rozmiar: 75x200mm. Opakowanie zbiorcze 100szt</t>
  </si>
  <si>
    <t>Torebki papierowo-foliowe płaskie. Rozmiar: 75x300mm. Opakowanie zbiorcze 100szt</t>
  </si>
  <si>
    <t>Torebki papierowo-foliowe płaskie. Rozmiar: 100x200mm. Opakowanie zbiorcze 100szt</t>
  </si>
  <si>
    <t>Torebki papierowo-foliowe płaskie. Rozmiar: 100x250mm. Opakowanie zbiorcze 100szt</t>
  </si>
  <si>
    <t>Wymagania dotyczące opakowań poz.1-4: Opakowania papierowo-foliowe w formie torebek, zgodnych z poniższymi parametrami- gramatura papieru 70g/m2                                                                                                                                      
- grubość folii 52 µm                                                                                                                                                
- folia minimum 7-warstwowa    
       -temperatura zgrzewu 180 - 220°C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wskaźnik sterylizacji STEAM, EO, FORM typ 1 umieszczone na linii zgrzewu fabrycznego o powierzchni min 1cm2-oznaczenie normy ISO 11607-1 oraz EN 868-5 na linii zgrzewu
-     napisy i testy umieszczone poza przestrzenią pakowania w obszarze zgrzewu fabrycznego
- jednoznaczny piktogram kierunku otwierania umieszczony od strony papieru i folii
- po obu stronach torebki wycięcia ułatwiające załadunek torebki i otwarcie torebki</t>
  </si>
  <si>
    <t>Etykiety dwukrotnie przylepne ze wskaźnikiem chemicznym sterylizacji parą wodną kompatybilne z posiadaną przez Zamawiającego metkownicą trzyrzędową alfanumeryczną z zapisem informacji wzdłuż przesuwu etykiet ( GKE)według schematu: w rzędzie pierwszym – numer operatora, numer sterylizatora,
numer cyklu, kod pakietu,
- w rzędzie drugim – datę sterylizacji,
- w rzędzie trzecim – datę ważności. 
1 opakowanie zawiera 12 rolek po 750 szt. etykiet na rolce. Do każdego opakowania dołączony wałek z tuszem (9000 szt.
etykiet). Kolor etykiet w trzecim rzędzie: żółty lub zielony</t>
  </si>
  <si>
    <t xml:space="preserve">Etykiety dwukrotnie przylepne ze wskaźnikiem chemicznym do sterylizacji tlenkiem etylenu kompatybilne z posiadaną przez Zamawiającego metkownicą trzyrzędową alfanumeryczną z zapisem informacji wzdłuż przesuwu etykiet ( GKE). 1
opakowanie zawiera 12 rolek po 750 szt. etykiet na rolce. Do każdego opakowania dołożony wałek z tuszem. </t>
  </si>
  <si>
    <t>Czyścik - czyścidełko (STERYLNY) do narzędzi elektrochirurgicznych elektrod, pęset, 100 sztuk - 5x5cm- . Do akcesoriów monopolarnych i bipolarnych -Diatermia Surtron
Czyścik do narzędzi elektrochirurgicznych|
- duża powierzchnia efektywna 50 x 50 mm
- nie łuszczy się podczas użytkowania
- jednorazowego użytku
- sterylny</t>
  </si>
  <si>
    <t>Pakiet 3</t>
  </si>
  <si>
    <t>Zamknięty System Wskaźnika Biologicznego przeznaczony do monitorowania procesów sterylizacji tlenkiem etylenu. Wskaźnik zgodny z ISO 11138-1:2017. Fiolka zawiera populację spor Bacillus atrophaeus ATCC 9372 naniesionych na wewnętrzną powierzchnię spodu fiolki. Końcowy odczyt po 4 godzinnej inkubacji w temperaturze 37±2 °C.
Dołączone oświadczenie producenta o zgodności z normą ISO 11138-1. Opakowanie 50 sztuk.Kompatybilne z poz 2</t>
  </si>
  <si>
    <t>Auto-czytnik / inkubator do inkubacji i odczytu szybkich, super szybkich i ultra szybkich wskaźników biologicznych.
3 metalowe cele zamykane wbudowaną pokrywką,
Podłączenie USB dla rejestracji rezultatów na PC poprzez oprogramowanie do odczytu i identyfikowalności. Możliwość wydruku przy użyciu drukarki termicznej. 
System podwójnej temperatury: pozwala na wybór dwóch różnych temperatur inkubacji (37ºC i 60ºC).
Możliwość nastawienia różnych czasów inkubacji dla jednakowych temperatur inkubacji.
Dźwiękowy alarm sygnalizacji błędów. Inkubator kompatybilny ze wskaźnikami firmy Bionova.Kompatybilne z poz 1</t>
  </si>
  <si>
    <t>Nazwa han-dlowa, na-zwa produ-centa, nr katalogowy producenta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</si>
  <si>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</si>
  <si>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Cena jednostkowa 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</si>
</sst>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[$-415]0"/>
    <numFmt numFmtId="166" formatCode="[$-415]#,##0.00"/>
    <numFmt numFmtId="167" formatCode="[$-415]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59">
    <xf numFmtId="0" fontId="0" fillId="0" borderId="0" xfId="0"/>
    <xf numFmtId="164" fontId="2" fillId="0" borderId="0" xfId="1" applyFont="1" applyAlignment="1">
      <alignment vertical="center"/>
    </xf>
    <xf numFmtId="164" fontId="2" fillId="0" borderId="0" xfId="1" applyFont="1" applyAlignment="1">
      <alignment wrapText="1"/>
    </xf>
    <xf numFmtId="164" fontId="2" fillId="0" borderId="0" xfId="1" applyFont="1"/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center" vertical="top"/>
    </xf>
    <xf numFmtId="165" fontId="2" fillId="0" borderId="1" xfId="1" applyNumberFormat="1" applyFont="1" applyBorder="1" applyAlignment="1">
      <alignment vertical="top"/>
    </xf>
    <xf numFmtId="166" fontId="2" fillId="0" borderId="1" xfId="1" applyNumberFormat="1" applyFont="1" applyBorder="1" applyAlignment="1">
      <alignment vertical="top" wrapText="1"/>
    </xf>
    <xf numFmtId="166" fontId="2" fillId="0" borderId="1" xfId="1" applyNumberFormat="1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7" fontId="2" fillId="0" borderId="0" xfId="1" applyNumberFormat="1" applyFont="1"/>
    <xf numFmtId="164" fontId="2" fillId="0" borderId="0" xfId="1" applyFont="1" applyAlignment="1">
      <alignment horizontal="right" vertical="center"/>
    </xf>
    <xf numFmtId="164" fontId="2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167" fontId="2" fillId="0" borderId="0" xfId="1" applyNumberFormat="1" applyFont="1" applyAlignment="1">
      <alignment horizontal="center" vertical="top"/>
    </xf>
    <xf numFmtId="166" fontId="2" fillId="0" borderId="0" xfId="1" applyNumberFormat="1" applyFont="1" applyAlignment="1">
      <alignment horizontal="center" vertical="top"/>
    </xf>
    <xf numFmtId="164" fontId="2" fillId="0" borderId="2" xfId="1" applyFont="1" applyBorder="1" applyAlignment="1">
      <alignment horizontal="right" vertical="center"/>
    </xf>
    <xf numFmtId="164" fontId="2" fillId="0" borderId="2" xfId="1" applyFont="1" applyBorder="1" applyAlignment="1">
      <alignment horizontal="center" vertical="top"/>
    </xf>
    <xf numFmtId="167" fontId="2" fillId="0" borderId="2" xfId="1" applyNumberFormat="1" applyFont="1" applyBorder="1" applyAlignment="1">
      <alignment horizontal="center" vertical="top"/>
    </xf>
    <xf numFmtId="166" fontId="2" fillId="0" borderId="2" xfId="1" applyNumberFormat="1" applyFont="1" applyBorder="1" applyAlignment="1">
      <alignment horizontal="center" vertical="top" wrapText="1"/>
    </xf>
    <xf numFmtId="164" fontId="2" fillId="0" borderId="2" xfId="1" applyFont="1" applyBorder="1" applyAlignment="1">
      <alignment vertical="top"/>
    </xf>
    <xf numFmtId="164" fontId="2" fillId="0" borderId="2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4" fontId="2" fillId="0" borderId="2" xfId="1" applyFont="1" applyBorder="1" applyAlignment="1">
      <alignment vertical="center"/>
    </xf>
    <xf numFmtId="164" fontId="2" fillId="0" borderId="2" xfId="1" applyFont="1" applyBorder="1" applyAlignment="1">
      <alignment horizontal="center" vertical="center"/>
    </xf>
    <xf numFmtId="166" fontId="2" fillId="0" borderId="0" xfId="1" applyNumberFormat="1" applyFont="1"/>
    <xf numFmtId="165" fontId="2" fillId="0" borderId="2" xfId="1" applyNumberFormat="1" applyFont="1" applyBorder="1" applyAlignment="1">
      <alignment vertical="top"/>
    </xf>
    <xf numFmtId="166" fontId="2" fillId="0" borderId="2" xfId="1" applyNumberFormat="1" applyFont="1" applyBorder="1" applyAlignment="1">
      <alignment vertical="top" wrapText="1"/>
    </xf>
    <xf numFmtId="166" fontId="2" fillId="0" borderId="2" xfId="1" applyNumberFormat="1" applyFont="1" applyBorder="1" applyAlignment="1">
      <alignment vertical="top"/>
    </xf>
    <xf numFmtId="167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164" fontId="2" fillId="0" borderId="0" xfId="1" applyFont="1" applyAlignment="1">
      <alignment vertical="center" wrapText="1"/>
    </xf>
    <xf numFmtId="164" fontId="2" fillId="0" borderId="0" xfId="1" applyFont="1" applyAlignment="1">
      <alignment horizontal="right" vertical="top"/>
    </xf>
    <xf numFmtId="164" fontId="2" fillId="0" borderId="2" xfId="1" applyFont="1" applyBorder="1" applyAlignment="1">
      <alignment horizontal="right" vertical="top"/>
    </xf>
    <xf numFmtId="164" fontId="2" fillId="0" borderId="2" xfId="1" applyFont="1" applyBorder="1" applyAlignment="1">
      <alignment horizontal="right" vertical="top" wrapText="1"/>
    </xf>
    <xf numFmtId="166" fontId="2" fillId="0" borderId="2" xfId="1" applyNumberFormat="1" applyFont="1" applyBorder="1" applyAlignment="1">
      <alignment horizontal="center" vertical="top"/>
    </xf>
    <xf numFmtId="164" fontId="2" fillId="0" borderId="2" xfId="1" applyFont="1" applyBorder="1"/>
    <xf numFmtId="164" fontId="3" fillId="0" borderId="0" xfId="1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164" fontId="4" fillId="0" borderId="2" xfId="1" applyFont="1" applyBorder="1" applyAlignment="1">
      <alignment vertical="center" wrapText="1"/>
    </xf>
    <xf numFmtId="164" fontId="4" fillId="0" borderId="2" xfId="1" applyFont="1" applyBorder="1" applyAlignment="1">
      <alignment horizontal="justify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7" fontId="4" fillId="0" borderId="2" xfId="1" applyNumberFormat="1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6" fontId="4" fillId="0" borderId="2" xfId="1" applyNumberFormat="1" applyFont="1" applyBorder="1" applyAlignment="1">
      <alignment horizontal="center" vertical="center"/>
    </xf>
    <xf numFmtId="164" fontId="2" fillId="0" borderId="0" xfId="1" applyFont="1" applyAlignment="1">
      <alignment horizontal="justify" vertical="center"/>
    </xf>
    <xf numFmtId="0" fontId="2" fillId="0" borderId="0" xfId="0" applyFont="1"/>
    <xf numFmtId="164" fontId="2" fillId="0" borderId="1" xfId="1" applyFont="1" applyBorder="1" applyAlignment="1">
      <alignment vertical="top" wrapText="1"/>
    </xf>
    <xf numFmtId="167" fontId="2" fillId="0" borderId="2" xfId="1" applyNumberFormat="1" applyFont="1" applyBorder="1" applyAlignment="1">
      <alignment horizontal="center" vertical="top" wrapText="1"/>
    </xf>
    <xf numFmtId="164" fontId="2" fillId="0" borderId="2" xfId="1" applyFont="1" applyBorder="1" applyAlignment="1">
      <alignment vertical="top" wrapText="1"/>
    </xf>
  </cellXfs>
  <cellStyles count="2">
    <cellStyle name="Excel Built-in Normal" xfId="1" xr:uid="{FCDF85BC-4F71-4C58-ADE2-D5EA57A8B8C1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8"/>
  <sheetViews>
    <sheetView tabSelected="1" topLeftCell="A144" workbookViewId="0">
      <selection activeCell="J165" sqref="J165"/>
    </sheetView>
  </sheetViews>
  <sheetFormatPr defaultRowHeight="12.75" x14ac:dyDescent="0.2"/>
  <cols>
    <col min="1" max="1" width="4.140625" style="3" customWidth="1"/>
    <col min="2" max="2" width="48.7109375" style="3" customWidth="1"/>
    <col min="3" max="3" width="15" style="3" customWidth="1"/>
    <col min="4" max="4" width="6.85546875" style="3" customWidth="1"/>
    <col min="5" max="5" width="8.140625" style="3" customWidth="1"/>
    <col min="6" max="6" width="12.42578125" style="31" customWidth="1"/>
    <col min="7" max="7" width="12.42578125" style="3" customWidth="1"/>
    <col min="8" max="8" width="15.28515625" style="3" customWidth="1"/>
    <col min="9" max="9" width="15.85546875" style="3" customWidth="1"/>
    <col min="10" max="1024" width="9.7109375" style="3" customWidth="1"/>
    <col min="1025" max="16384" width="9.140625" style="9"/>
  </cols>
  <sheetData>
    <row r="1" spans="1:1024" ht="408" x14ac:dyDescent="0.2">
      <c r="B1" s="2" t="s">
        <v>107</v>
      </c>
    </row>
    <row r="2" spans="1:1024" s="3" customFormat="1" x14ac:dyDescent="0.2">
      <c r="A2" s="1"/>
      <c r="B2" s="2" t="s">
        <v>0</v>
      </c>
    </row>
    <row r="3" spans="1:1024" ht="63.75" x14ac:dyDescent="0.2">
      <c r="A3" s="4" t="s">
        <v>1</v>
      </c>
      <c r="B3" s="5" t="s">
        <v>2</v>
      </c>
      <c r="C3" s="5" t="s">
        <v>3</v>
      </c>
      <c r="D3" s="6" t="s">
        <v>4</v>
      </c>
      <c r="E3" s="7" t="s">
        <v>108</v>
      </c>
      <c r="F3" s="8" t="s">
        <v>5</v>
      </c>
      <c r="G3" s="8" t="s">
        <v>6</v>
      </c>
      <c r="H3" s="56" t="s">
        <v>106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ht="178.5" x14ac:dyDescent="0.2">
      <c r="A4" s="4" t="s">
        <v>7</v>
      </c>
      <c r="B4" s="45" t="s">
        <v>8</v>
      </c>
      <c r="C4" s="10" t="s">
        <v>9</v>
      </c>
      <c r="D4" s="10">
        <v>10</v>
      </c>
      <c r="E4" s="10">
        <v>0</v>
      </c>
      <c r="F4" s="11">
        <f>SUM(D4*E4)</f>
        <v>0</v>
      </c>
      <c r="G4" s="11">
        <f>SUM(F4*1.23)</f>
        <v>0</v>
      </c>
      <c r="H4" s="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ht="178.5" x14ac:dyDescent="0.2">
      <c r="A5" s="4" t="s">
        <v>10</v>
      </c>
      <c r="B5" s="45" t="s">
        <v>11</v>
      </c>
      <c r="C5" s="10" t="s">
        <v>9</v>
      </c>
      <c r="D5" s="10">
        <v>20</v>
      </c>
      <c r="E5" s="10">
        <v>0</v>
      </c>
      <c r="F5" s="11">
        <f>SUM(D5*E5)</f>
        <v>0</v>
      </c>
      <c r="G5" s="11">
        <f t="shared" ref="G5:G7" si="0">SUM(F5*1.23)</f>
        <v>0</v>
      </c>
      <c r="H5" s="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ht="204" x14ac:dyDescent="0.2">
      <c r="A6" s="4" t="s">
        <v>12</v>
      </c>
      <c r="B6" s="46" t="s">
        <v>13</v>
      </c>
      <c r="C6" s="12" t="s">
        <v>9</v>
      </c>
      <c r="D6" s="13">
        <v>15</v>
      </c>
      <c r="E6" s="10">
        <v>0</v>
      </c>
      <c r="F6" s="11">
        <f>SUM(D6*E6)</f>
        <v>0</v>
      </c>
      <c r="G6" s="11">
        <f t="shared" si="0"/>
        <v>0</v>
      </c>
      <c r="H6" s="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ht="127.5" x14ac:dyDescent="0.2">
      <c r="A7" s="4" t="s">
        <v>14</v>
      </c>
      <c r="B7" s="46" t="s">
        <v>15</v>
      </c>
      <c r="C7" s="12" t="s">
        <v>9</v>
      </c>
      <c r="D7" s="13">
        <v>4</v>
      </c>
      <c r="E7" s="10">
        <v>0</v>
      </c>
      <c r="F7" s="11">
        <f>SUM(D7*E7)</f>
        <v>0</v>
      </c>
      <c r="G7" s="11">
        <f t="shared" si="0"/>
        <v>0</v>
      </c>
      <c r="H7" s="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x14ac:dyDescent="0.2">
      <c r="A8" s="1"/>
      <c r="F8" s="14">
        <f>SUM(F4:F7)</f>
        <v>0</v>
      </c>
      <c r="G8" s="14">
        <f>SUM(G4:G7)</f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s="16" customFormat="1" x14ac:dyDescent="0.2">
      <c r="A9" s="15"/>
      <c r="B9" s="3" t="s">
        <v>16</v>
      </c>
      <c r="D9" s="17"/>
      <c r="E9" s="18"/>
      <c r="F9" s="19"/>
      <c r="G9" s="19"/>
      <c r="H9" s="3"/>
      <c r="I9" s="3"/>
    </row>
    <row r="10" spans="1:1024" s="3" customFormat="1" ht="63.75" x14ac:dyDescent="0.2">
      <c r="A10" s="20" t="s">
        <v>17</v>
      </c>
      <c r="B10" s="21" t="s">
        <v>18</v>
      </c>
      <c r="C10" s="21" t="s">
        <v>19</v>
      </c>
      <c r="D10" s="21" t="s">
        <v>20</v>
      </c>
      <c r="E10" s="22" t="s">
        <v>108</v>
      </c>
      <c r="F10" s="23" t="s">
        <v>21</v>
      </c>
      <c r="G10" s="23" t="s">
        <v>22</v>
      </c>
      <c r="H10" s="58" t="s">
        <v>106</v>
      </c>
      <c r="I10" s="16"/>
    </row>
    <row r="11" spans="1:1024" s="3" customFormat="1" ht="105.75" customHeight="1" x14ac:dyDescent="0.2">
      <c r="A11" s="25" t="s">
        <v>7</v>
      </c>
      <c r="B11" s="47" t="s">
        <v>23</v>
      </c>
      <c r="C11" s="26" t="s">
        <v>24</v>
      </c>
      <c r="D11" s="26">
        <v>2</v>
      </c>
      <c r="E11" s="27">
        <v>0</v>
      </c>
      <c r="F11" s="28">
        <f t="shared" ref="F11:F18" si="1">SUM(D11*E11)</f>
        <v>0</v>
      </c>
      <c r="G11" s="28">
        <f>SUM(F11*1.23)</f>
        <v>0</v>
      </c>
      <c r="H11" s="29"/>
    </row>
    <row r="12" spans="1:1024" s="3" customFormat="1" ht="281.25" customHeight="1" x14ac:dyDescent="0.2">
      <c r="A12" s="25" t="s">
        <v>10</v>
      </c>
      <c r="B12" s="47" t="s">
        <v>25</v>
      </c>
      <c r="C12" s="26" t="s">
        <v>24</v>
      </c>
      <c r="D12" s="26">
        <v>250</v>
      </c>
      <c r="E12" s="27">
        <v>0</v>
      </c>
      <c r="F12" s="28">
        <f t="shared" si="1"/>
        <v>0</v>
      </c>
      <c r="G12" s="28">
        <f t="shared" ref="G12:G18" si="2">SUM(F12*1.23)</f>
        <v>0</v>
      </c>
      <c r="H12" s="30"/>
    </row>
    <row r="13" spans="1:1024" s="3" customFormat="1" ht="278.25" customHeight="1" x14ac:dyDescent="0.2">
      <c r="A13" s="25" t="s">
        <v>12</v>
      </c>
      <c r="B13" s="47" t="s">
        <v>26</v>
      </c>
      <c r="C13" s="26" t="s">
        <v>24</v>
      </c>
      <c r="D13" s="26">
        <v>150</v>
      </c>
      <c r="E13" s="27">
        <v>0</v>
      </c>
      <c r="F13" s="28">
        <f t="shared" si="1"/>
        <v>0</v>
      </c>
      <c r="G13" s="28">
        <f t="shared" si="2"/>
        <v>0</v>
      </c>
      <c r="H13" s="29"/>
    </row>
    <row r="14" spans="1:1024" s="3" customFormat="1" ht="217.5" customHeight="1" x14ac:dyDescent="0.2">
      <c r="A14" s="25" t="s">
        <v>14</v>
      </c>
      <c r="B14" s="47" t="s">
        <v>27</v>
      </c>
      <c r="C14" s="26" t="s">
        <v>24</v>
      </c>
      <c r="D14" s="26">
        <v>1</v>
      </c>
      <c r="E14" s="27">
        <v>0</v>
      </c>
      <c r="F14" s="28">
        <f t="shared" si="1"/>
        <v>0</v>
      </c>
      <c r="G14" s="28">
        <f t="shared" si="2"/>
        <v>0</v>
      </c>
      <c r="H14" s="29"/>
    </row>
    <row r="15" spans="1:1024" s="3" customFormat="1" ht="216" customHeight="1" x14ac:dyDescent="0.2">
      <c r="A15" s="25" t="s">
        <v>28</v>
      </c>
      <c r="B15" s="47" t="s">
        <v>76</v>
      </c>
      <c r="C15" s="26" t="s">
        <v>24</v>
      </c>
      <c r="D15" s="26">
        <v>10</v>
      </c>
      <c r="E15" s="27">
        <v>0</v>
      </c>
      <c r="F15" s="28">
        <f t="shared" si="1"/>
        <v>0</v>
      </c>
      <c r="G15" s="28">
        <f t="shared" si="2"/>
        <v>0</v>
      </c>
      <c r="H15" s="29"/>
    </row>
    <row r="16" spans="1:1024" s="3" customFormat="1" ht="229.5" customHeight="1" x14ac:dyDescent="0.2">
      <c r="A16" s="25" t="s">
        <v>29</v>
      </c>
      <c r="B16" s="47" t="s">
        <v>77</v>
      </c>
      <c r="C16" s="26" t="s">
        <v>24</v>
      </c>
      <c r="D16" s="26">
        <v>10</v>
      </c>
      <c r="E16" s="27">
        <v>0</v>
      </c>
      <c r="F16" s="28">
        <f t="shared" ref="F16" si="3">SUM(D16*E16)</f>
        <v>0</v>
      </c>
      <c r="G16" s="28">
        <f t="shared" si="2"/>
        <v>0</v>
      </c>
      <c r="H16" s="29"/>
    </row>
    <row r="17" spans="1:1024" s="3" customFormat="1" ht="16.5" customHeight="1" x14ac:dyDescent="0.2">
      <c r="A17" s="25" t="s">
        <v>31</v>
      </c>
      <c r="B17" s="47" t="s">
        <v>30</v>
      </c>
      <c r="C17" s="26" t="s">
        <v>9</v>
      </c>
      <c r="D17" s="26">
        <v>15</v>
      </c>
      <c r="E17" s="27">
        <v>0</v>
      </c>
      <c r="F17" s="28">
        <f t="shared" si="1"/>
        <v>0</v>
      </c>
      <c r="G17" s="28">
        <f t="shared" si="2"/>
        <v>0</v>
      </c>
      <c r="H17" s="29"/>
    </row>
    <row r="18" spans="1:1024" s="3" customFormat="1" ht="26.25" customHeight="1" x14ac:dyDescent="0.2">
      <c r="A18" s="25" t="s">
        <v>52</v>
      </c>
      <c r="B18" s="47" t="s">
        <v>32</v>
      </c>
      <c r="C18" s="26" t="s">
        <v>24</v>
      </c>
      <c r="D18" s="26">
        <v>10</v>
      </c>
      <c r="E18" s="27">
        <v>0</v>
      </c>
      <c r="F18" s="28">
        <f t="shared" si="1"/>
        <v>0</v>
      </c>
      <c r="G18" s="28">
        <f t="shared" si="2"/>
        <v>0</v>
      </c>
      <c r="H18" s="29"/>
    </row>
    <row r="19" spans="1:1024" x14ac:dyDescent="0.2">
      <c r="A19" s="1"/>
      <c r="F19" s="31">
        <f>SUM(F11:F18)</f>
        <v>0</v>
      </c>
      <c r="G19" s="3">
        <f>SUM(G11:G18)</f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</row>
    <row r="20" spans="1:1024" x14ac:dyDescent="0.2">
      <c r="A20" s="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</row>
    <row r="21" spans="1:1024" s="3" customFormat="1" x14ac:dyDescent="0.2">
      <c r="A21" s="15"/>
      <c r="B21" s="3" t="s">
        <v>103</v>
      </c>
      <c r="C21" s="16"/>
      <c r="D21" s="17"/>
      <c r="E21" s="18"/>
      <c r="F21" s="19"/>
      <c r="G21" s="19"/>
    </row>
    <row r="22" spans="1:1024" s="3" customFormat="1" ht="63.75" x14ac:dyDescent="0.2">
      <c r="A22" s="20" t="s">
        <v>17</v>
      </c>
      <c r="B22" s="21" t="s">
        <v>18</v>
      </c>
      <c r="C22" s="21" t="s">
        <v>19</v>
      </c>
      <c r="D22" s="21" t="s">
        <v>20</v>
      </c>
      <c r="E22" s="57" t="s">
        <v>108</v>
      </c>
      <c r="F22" s="23" t="s">
        <v>21</v>
      </c>
      <c r="G22" s="23" t="s">
        <v>22</v>
      </c>
      <c r="H22" s="58" t="s">
        <v>106</v>
      </c>
      <c r="I22" s="16"/>
    </row>
    <row r="23" spans="1:1024" ht="210.75" customHeight="1" x14ac:dyDescent="0.2">
      <c r="A23" s="25">
        <v>1</v>
      </c>
      <c r="B23" s="48" t="s">
        <v>78</v>
      </c>
      <c r="C23" s="49" t="s">
        <v>24</v>
      </c>
      <c r="D23" s="49">
        <v>35</v>
      </c>
      <c r="E23" s="52">
        <v>0</v>
      </c>
      <c r="F23" s="53">
        <f t="shared" ref="F23:F24" si="4">SUM(D23*E23)</f>
        <v>0</v>
      </c>
      <c r="G23" s="53">
        <f>SUM(F23*1.23)</f>
        <v>0</v>
      </c>
      <c r="H23" s="2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</row>
    <row r="24" spans="1:1024" ht="188.25" customHeight="1" x14ac:dyDescent="0.2">
      <c r="A24" s="25">
        <v>2</v>
      </c>
      <c r="B24" s="48" t="s">
        <v>79</v>
      </c>
      <c r="C24" s="49" t="s">
        <v>24</v>
      </c>
      <c r="D24" s="49">
        <v>10</v>
      </c>
      <c r="E24" s="52">
        <v>0</v>
      </c>
      <c r="F24" s="53">
        <f t="shared" si="4"/>
        <v>0</v>
      </c>
      <c r="G24" s="53">
        <f>SUM(F24*1.23)</f>
        <v>0</v>
      </c>
      <c r="H24" s="2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</row>
    <row r="25" spans="1:1024" ht="27" customHeight="1" x14ac:dyDescent="0.2">
      <c r="A25" s="15"/>
      <c r="B25" s="9"/>
      <c r="C25" s="16"/>
      <c r="D25" s="17"/>
      <c r="E25" s="18"/>
      <c r="F25" s="19">
        <f>SUM(F23:F24)</f>
        <v>0</v>
      </c>
      <c r="G25" s="19">
        <f>SUM(G23:G24)</f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</row>
    <row r="26" spans="1:1024" ht="27" customHeight="1" x14ac:dyDescent="0.2">
      <c r="A26" s="15"/>
      <c r="B26" s="9"/>
      <c r="C26" s="16"/>
      <c r="D26" s="17"/>
      <c r="E26" s="18"/>
      <c r="F26" s="19"/>
      <c r="G26" s="1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</row>
    <row r="27" spans="1:1024" ht="19.5" customHeight="1" x14ac:dyDescent="0.2">
      <c r="A27" s="1"/>
      <c r="B27" s="2" t="s">
        <v>34</v>
      </c>
      <c r="F27" s="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</row>
    <row r="28" spans="1:1024" s="3" customFormat="1" ht="63.75" x14ac:dyDescent="0.2">
      <c r="A28" s="29" t="s">
        <v>1</v>
      </c>
      <c r="B28" s="21" t="s">
        <v>2</v>
      </c>
      <c r="C28" s="21" t="s">
        <v>3</v>
      </c>
      <c r="D28" s="32" t="s">
        <v>4</v>
      </c>
      <c r="E28" s="33" t="s">
        <v>108</v>
      </c>
      <c r="F28" s="34" t="s">
        <v>5</v>
      </c>
      <c r="G28" s="34" t="s">
        <v>6</v>
      </c>
      <c r="H28" s="58" t="s">
        <v>106</v>
      </c>
    </row>
    <row r="29" spans="1:1024" ht="25.5" x14ac:dyDescent="0.2">
      <c r="A29" s="29" t="s">
        <v>7</v>
      </c>
      <c r="B29" s="47" t="s">
        <v>37</v>
      </c>
      <c r="C29" s="30" t="s">
        <v>9</v>
      </c>
      <c r="D29" s="26">
        <v>10</v>
      </c>
      <c r="E29" s="35">
        <v>0</v>
      </c>
      <c r="F29" s="35">
        <f t="shared" ref="F29:F35" si="5">SUM(D29*E29)</f>
        <v>0</v>
      </c>
      <c r="G29" s="35">
        <f>SUM(F29*1.08)</f>
        <v>0</v>
      </c>
      <c r="H29" s="2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</row>
    <row r="30" spans="1:1024" ht="25.5" x14ac:dyDescent="0.2">
      <c r="A30" s="29" t="s">
        <v>10</v>
      </c>
      <c r="B30" s="47" t="s">
        <v>38</v>
      </c>
      <c r="C30" s="30" t="s">
        <v>9</v>
      </c>
      <c r="D30" s="26">
        <v>5</v>
      </c>
      <c r="E30" s="35">
        <v>0</v>
      </c>
      <c r="F30" s="35">
        <f t="shared" si="5"/>
        <v>0</v>
      </c>
      <c r="G30" s="35">
        <f t="shared" ref="G30:G35" si="6">SUM(F30*1.08)</f>
        <v>0</v>
      </c>
      <c r="H30" s="2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</row>
    <row r="31" spans="1:1024" ht="25.5" x14ac:dyDescent="0.2">
      <c r="A31" s="29" t="s">
        <v>12</v>
      </c>
      <c r="B31" s="47" t="s">
        <v>39</v>
      </c>
      <c r="C31" s="30" t="s">
        <v>9</v>
      </c>
      <c r="D31" s="26">
        <v>5</v>
      </c>
      <c r="E31" s="35">
        <v>0</v>
      </c>
      <c r="F31" s="35">
        <f t="shared" si="5"/>
        <v>0</v>
      </c>
      <c r="G31" s="35">
        <f t="shared" si="6"/>
        <v>0</v>
      </c>
      <c r="H31" s="2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</row>
    <row r="32" spans="1:1024" ht="25.5" x14ac:dyDescent="0.2">
      <c r="A32" s="29" t="s">
        <v>14</v>
      </c>
      <c r="B32" s="47" t="s">
        <v>40</v>
      </c>
      <c r="C32" s="30" t="s">
        <v>9</v>
      </c>
      <c r="D32" s="26">
        <v>5</v>
      </c>
      <c r="E32" s="35">
        <v>0</v>
      </c>
      <c r="F32" s="35">
        <f t="shared" si="5"/>
        <v>0</v>
      </c>
      <c r="G32" s="35">
        <f t="shared" si="6"/>
        <v>0</v>
      </c>
      <c r="H32" s="2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</row>
    <row r="33" spans="1:1024" ht="25.5" x14ac:dyDescent="0.2">
      <c r="A33" s="29" t="s">
        <v>28</v>
      </c>
      <c r="B33" s="47" t="s">
        <v>81</v>
      </c>
      <c r="C33" s="30" t="s">
        <v>9</v>
      </c>
      <c r="D33" s="26">
        <v>10</v>
      </c>
      <c r="E33" s="35">
        <v>0</v>
      </c>
      <c r="F33" s="35">
        <f t="shared" si="5"/>
        <v>0</v>
      </c>
      <c r="G33" s="35">
        <f t="shared" si="6"/>
        <v>0</v>
      </c>
      <c r="H33" s="2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</row>
    <row r="34" spans="1:1024" ht="25.5" x14ac:dyDescent="0.2">
      <c r="A34" s="29" t="s">
        <v>28</v>
      </c>
      <c r="B34" s="47" t="s">
        <v>80</v>
      </c>
      <c r="C34" s="30" t="s">
        <v>9</v>
      </c>
      <c r="D34" s="26">
        <v>10</v>
      </c>
      <c r="E34" s="35">
        <v>0</v>
      </c>
      <c r="F34" s="35">
        <f t="shared" si="5"/>
        <v>0</v>
      </c>
      <c r="G34" s="35">
        <f t="shared" ref="G34" si="7">SUM(F34*1.08)</f>
        <v>0</v>
      </c>
      <c r="H34" s="2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</row>
    <row r="35" spans="1:1024" ht="25.5" x14ac:dyDescent="0.2">
      <c r="A35" s="29" t="s">
        <v>28</v>
      </c>
      <c r="B35" s="47" t="s">
        <v>41</v>
      </c>
      <c r="C35" s="30" t="s">
        <v>9</v>
      </c>
      <c r="D35" s="26">
        <v>5</v>
      </c>
      <c r="E35" s="35">
        <v>0</v>
      </c>
      <c r="F35" s="35">
        <f t="shared" si="5"/>
        <v>0</v>
      </c>
      <c r="G35" s="35">
        <f t="shared" si="6"/>
        <v>0</v>
      </c>
      <c r="H35" s="2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</row>
    <row r="36" spans="1:1024" x14ac:dyDescent="0.2">
      <c r="A36" s="1"/>
      <c r="B36" s="36" t="s">
        <v>42</v>
      </c>
      <c r="F36" s="14">
        <f>SUM(F29:F35)</f>
        <v>0</v>
      </c>
      <c r="G36" s="14">
        <f>SUM(G29:G35)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</row>
    <row r="37" spans="1:1024" ht="186" customHeight="1" x14ac:dyDescent="0.2">
      <c r="A37" s="1"/>
      <c r="B37" s="37" t="s">
        <v>83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</row>
    <row r="38" spans="1:1024" ht="19.5" customHeight="1" x14ac:dyDescent="0.2">
      <c r="A38" s="1"/>
      <c r="B38" s="37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</row>
    <row r="39" spans="1:1024" ht="19.5" customHeight="1" x14ac:dyDescent="0.2">
      <c r="A39" s="1"/>
      <c r="B39" s="37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</row>
    <row r="40" spans="1:1024" ht="16.5" customHeight="1" x14ac:dyDescent="0.2">
      <c r="A40" s="1"/>
      <c r="B40" s="37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</row>
    <row r="41" spans="1:1024" x14ac:dyDescent="0.2">
      <c r="A41" s="1"/>
      <c r="B41" s="3" t="s">
        <v>35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</row>
    <row r="42" spans="1:1024" s="3" customFormat="1" ht="30" customHeight="1" x14ac:dyDescent="0.2">
      <c r="A42" s="29" t="s">
        <v>1</v>
      </c>
      <c r="B42" s="24" t="s">
        <v>2</v>
      </c>
      <c r="C42" s="21" t="s">
        <v>3</v>
      </c>
      <c r="D42" s="32" t="s">
        <v>4</v>
      </c>
      <c r="E42" s="33" t="s">
        <v>108</v>
      </c>
      <c r="F42" s="34" t="s">
        <v>5</v>
      </c>
      <c r="G42" s="34" t="s">
        <v>6</v>
      </c>
      <c r="H42" s="58" t="s">
        <v>106</v>
      </c>
    </row>
    <row r="43" spans="1:1024" ht="25.5" x14ac:dyDescent="0.2">
      <c r="A43" s="29" t="s">
        <v>7</v>
      </c>
      <c r="B43" s="47" t="s">
        <v>43</v>
      </c>
      <c r="C43" s="30" t="s">
        <v>44</v>
      </c>
      <c r="D43" s="26">
        <v>20</v>
      </c>
      <c r="E43" s="35">
        <v>0</v>
      </c>
      <c r="F43" s="35">
        <f t="shared" ref="F43:F52" si="8">SUM(D43*E43)</f>
        <v>0</v>
      </c>
      <c r="G43" s="35">
        <f t="shared" ref="G43:G52" si="9">SUM(F43*1.08)</f>
        <v>0</v>
      </c>
      <c r="H43" s="2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</row>
    <row r="44" spans="1:1024" ht="25.5" x14ac:dyDescent="0.2">
      <c r="A44" s="29" t="s">
        <v>10</v>
      </c>
      <c r="B44" s="47" t="s">
        <v>45</v>
      </c>
      <c r="C44" s="30" t="s">
        <v>44</v>
      </c>
      <c r="D44" s="26">
        <v>120</v>
      </c>
      <c r="E44" s="35">
        <v>0</v>
      </c>
      <c r="F44" s="35">
        <f t="shared" si="8"/>
        <v>0</v>
      </c>
      <c r="G44" s="35">
        <f t="shared" si="9"/>
        <v>0</v>
      </c>
      <c r="H44" s="2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</row>
    <row r="45" spans="1:1024" ht="25.5" x14ac:dyDescent="0.2">
      <c r="A45" s="29" t="s">
        <v>12</v>
      </c>
      <c r="B45" s="47" t="s">
        <v>46</v>
      </c>
      <c r="C45" s="30" t="s">
        <v>44</v>
      </c>
      <c r="D45" s="26">
        <v>120</v>
      </c>
      <c r="E45" s="35">
        <v>0</v>
      </c>
      <c r="F45" s="35">
        <f t="shared" si="8"/>
        <v>0</v>
      </c>
      <c r="G45" s="35">
        <f t="shared" si="9"/>
        <v>0</v>
      </c>
      <c r="H45" s="2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</row>
    <row r="46" spans="1:1024" ht="25.5" x14ac:dyDescent="0.2">
      <c r="A46" s="29" t="s">
        <v>14</v>
      </c>
      <c r="B46" s="47" t="s">
        <v>47</v>
      </c>
      <c r="C46" s="30" t="s">
        <v>44</v>
      </c>
      <c r="D46" s="26">
        <v>35</v>
      </c>
      <c r="E46" s="35">
        <v>0</v>
      </c>
      <c r="F46" s="35">
        <f t="shared" si="8"/>
        <v>0</v>
      </c>
      <c r="G46" s="35">
        <f t="shared" si="9"/>
        <v>0</v>
      </c>
      <c r="H46" s="2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</row>
    <row r="47" spans="1:1024" ht="25.5" x14ac:dyDescent="0.2">
      <c r="A47" s="29" t="s">
        <v>14</v>
      </c>
      <c r="B47" s="47" t="s">
        <v>48</v>
      </c>
      <c r="C47" s="30" t="s">
        <v>44</v>
      </c>
      <c r="D47" s="26">
        <v>20</v>
      </c>
      <c r="E47" s="35">
        <v>0</v>
      </c>
      <c r="F47" s="35">
        <f t="shared" ref="F47" si="10">SUM(D47*E47)</f>
        <v>0</v>
      </c>
      <c r="G47" s="35">
        <f t="shared" si="9"/>
        <v>0</v>
      </c>
      <c r="H47" s="2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</row>
    <row r="48" spans="1:1024" ht="25.5" x14ac:dyDescent="0.2">
      <c r="A48" s="29" t="s">
        <v>28</v>
      </c>
      <c r="B48" s="47" t="s">
        <v>49</v>
      </c>
      <c r="C48" s="30" t="s">
        <v>44</v>
      </c>
      <c r="D48" s="26">
        <v>25</v>
      </c>
      <c r="E48" s="35">
        <v>0</v>
      </c>
      <c r="F48" s="35">
        <f t="shared" si="8"/>
        <v>0</v>
      </c>
      <c r="G48" s="35">
        <f t="shared" si="9"/>
        <v>0</v>
      </c>
      <c r="H48" s="2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</row>
    <row r="49" spans="1:1024" ht="25.5" x14ac:dyDescent="0.2">
      <c r="A49" s="29" t="s">
        <v>29</v>
      </c>
      <c r="B49" s="47" t="s">
        <v>50</v>
      </c>
      <c r="C49" s="30" t="s">
        <v>44</v>
      </c>
      <c r="D49" s="26">
        <v>15</v>
      </c>
      <c r="E49" s="35">
        <v>0</v>
      </c>
      <c r="F49" s="35">
        <f t="shared" si="8"/>
        <v>0</v>
      </c>
      <c r="G49" s="35">
        <f t="shared" si="9"/>
        <v>0</v>
      </c>
      <c r="H49" s="2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</row>
    <row r="50" spans="1:1024" ht="25.5" x14ac:dyDescent="0.2">
      <c r="A50" s="29" t="s">
        <v>31</v>
      </c>
      <c r="B50" s="47" t="s">
        <v>51</v>
      </c>
      <c r="C50" s="30" t="s">
        <v>44</v>
      </c>
      <c r="D50" s="26">
        <v>5</v>
      </c>
      <c r="E50" s="35">
        <v>0</v>
      </c>
      <c r="F50" s="35">
        <f t="shared" si="8"/>
        <v>0</v>
      </c>
      <c r="G50" s="35">
        <f t="shared" si="9"/>
        <v>0</v>
      </c>
      <c r="H50" s="2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</row>
    <row r="51" spans="1:1024" ht="25.5" x14ac:dyDescent="0.2">
      <c r="A51" s="29" t="s">
        <v>52</v>
      </c>
      <c r="B51" s="47" t="s">
        <v>53</v>
      </c>
      <c r="C51" s="30" t="s">
        <v>44</v>
      </c>
      <c r="D51" s="26">
        <v>5</v>
      </c>
      <c r="E51" s="35">
        <v>0</v>
      </c>
      <c r="F51" s="35">
        <f t="shared" ref="F51" si="11">SUM(D51*E51)</f>
        <v>0</v>
      </c>
      <c r="G51" s="35">
        <f t="shared" si="9"/>
        <v>0</v>
      </c>
      <c r="H51" s="2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</row>
    <row r="52" spans="1:1024" ht="25.5" x14ac:dyDescent="0.2">
      <c r="A52" s="29" t="s">
        <v>54</v>
      </c>
      <c r="B52" s="47" t="s">
        <v>55</v>
      </c>
      <c r="C52" s="30" t="s">
        <v>44</v>
      </c>
      <c r="D52" s="26">
        <v>5</v>
      </c>
      <c r="E52" s="35">
        <v>0</v>
      </c>
      <c r="F52" s="35">
        <f t="shared" si="8"/>
        <v>0</v>
      </c>
      <c r="G52" s="35">
        <f t="shared" si="9"/>
        <v>0</v>
      </c>
      <c r="H52" s="2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</row>
    <row r="53" spans="1:1024" x14ac:dyDescent="0.2">
      <c r="A53" s="1"/>
      <c r="F53" s="14">
        <f>SUM(F43:F52)</f>
        <v>0</v>
      </c>
      <c r="G53" s="14">
        <f>SUM(G43:G52)</f>
        <v>0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</row>
    <row r="54" spans="1:1024" ht="264.75" customHeight="1" x14ac:dyDescent="0.2">
      <c r="B54" s="38" t="s">
        <v>82</v>
      </c>
      <c r="F54" s="3"/>
      <c r="G54" s="31"/>
      <c r="H54" s="14"/>
      <c r="I54" s="14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</row>
    <row r="55" spans="1:1024" ht="15.75" customHeight="1" x14ac:dyDescent="0.2">
      <c r="B55" s="38"/>
      <c r="F55" s="3"/>
      <c r="G55" s="31"/>
      <c r="H55" s="14"/>
      <c r="I55" s="14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</row>
    <row r="56" spans="1:1024" ht="12.75" customHeight="1" x14ac:dyDescent="0.2">
      <c r="B56" s="38"/>
      <c r="F56" s="3"/>
      <c r="G56" s="31"/>
      <c r="H56" s="14"/>
      <c r="I56" s="14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9"/>
      <c r="ALZ56" s="9"/>
      <c r="AMA56" s="9"/>
      <c r="AMB56" s="9"/>
      <c r="AMC56" s="9"/>
      <c r="AMD56" s="9"/>
      <c r="AME56" s="9"/>
      <c r="AMF56" s="9"/>
      <c r="AMG56" s="9"/>
      <c r="AMH56" s="9"/>
      <c r="AMI56" s="9"/>
      <c r="AMJ56" s="9"/>
    </row>
    <row r="57" spans="1:1024" ht="15" customHeight="1" x14ac:dyDescent="0.2">
      <c r="B57" s="38"/>
      <c r="F57" s="3"/>
      <c r="G57" s="31"/>
      <c r="H57" s="14"/>
      <c r="I57" s="1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</row>
    <row r="58" spans="1:1024" s="3" customFormat="1" x14ac:dyDescent="0.2">
      <c r="A58" s="1"/>
      <c r="B58" s="2" t="s">
        <v>36</v>
      </c>
    </row>
    <row r="59" spans="1:1024" ht="63.75" x14ac:dyDescent="0.2">
      <c r="A59" s="29" t="s">
        <v>1</v>
      </c>
      <c r="B59" s="21" t="s">
        <v>2</v>
      </c>
      <c r="C59" s="21" t="s">
        <v>3</v>
      </c>
      <c r="D59" s="32" t="s">
        <v>4</v>
      </c>
      <c r="E59" s="33" t="s">
        <v>108</v>
      </c>
      <c r="F59" s="34" t="s">
        <v>5</v>
      </c>
      <c r="G59" s="34" t="s">
        <v>6</v>
      </c>
      <c r="H59" s="58" t="s">
        <v>106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</row>
    <row r="60" spans="1:1024" ht="156" customHeight="1" x14ac:dyDescent="0.2">
      <c r="A60" s="29" t="s">
        <v>10</v>
      </c>
      <c r="B60" s="47" t="s">
        <v>104</v>
      </c>
      <c r="C60" s="30" t="s">
        <v>9</v>
      </c>
      <c r="D60" s="26">
        <v>10</v>
      </c>
      <c r="E60" s="35">
        <v>0</v>
      </c>
      <c r="F60" s="35">
        <f t="shared" ref="F60:F61" si="12">SUM(D60*E60)</f>
        <v>0</v>
      </c>
      <c r="G60" s="35">
        <f>SUM(F60*1.23)</f>
        <v>0</v>
      </c>
      <c r="H60" s="2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</row>
    <row r="61" spans="1:1024" ht="185.25" customHeight="1" x14ac:dyDescent="0.2">
      <c r="A61" s="29" t="s">
        <v>12</v>
      </c>
      <c r="B61" s="47" t="s">
        <v>105</v>
      </c>
      <c r="C61" s="30" t="s">
        <v>9</v>
      </c>
      <c r="D61" s="26">
        <v>1</v>
      </c>
      <c r="E61" s="35">
        <v>0</v>
      </c>
      <c r="F61" s="35">
        <f t="shared" si="12"/>
        <v>0</v>
      </c>
      <c r="G61" s="35">
        <f>SUM(F61*1.23)</f>
        <v>0</v>
      </c>
      <c r="H61" s="2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</row>
    <row r="62" spans="1:1024" x14ac:dyDescent="0.2">
      <c r="A62" s="1"/>
      <c r="F62" s="14">
        <f>SUM(F60:F61)</f>
        <v>0</v>
      </c>
      <c r="G62" s="14">
        <f>SUM(G60:G61)</f>
        <v>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</row>
    <row r="63" spans="1:1024" s="3" customFormat="1" ht="12" customHeight="1" x14ac:dyDescent="0.2">
      <c r="A63" s="15"/>
      <c r="C63" s="16"/>
      <c r="D63" s="17"/>
      <c r="E63" s="18"/>
      <c r="F63" s="19"/>
      <c r="G63" s="19"/>
    </row>
    <row r="64" spans="1:1024" x14ac:dyDescent="0.2">
      <c r="A64" s="39"/>
      <c r="B64" s="3" t="s">
        <v>33</v>
      </c>
      <c r="C64" s="16"/>
      <c r="D64" s="17"/>
      <c r="E64" s="18"/>
      <c r="F64" s="19"/>
      <c r="G64" s="1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9"/>
      <c r="ALZ64" s="9"/>
      <c r="AMA64" s="9"/>
      <c r="AMB64" s="9"/>
      <c r="AMC64" s="9"/>
      <c r="AMD64" s="9"/>
      <c r="AME64" s="9"/>
      <c r="AMF64" s="9"/>
      <c r="AMG64" s="9"/>
      <c r="AMH64" s="9"/>
      <c r="AMI64" s="9"/>
      <c r="AMJ64" s="9"/>
    </row>
    <row r="65" spans="1:1024" ht="63.75" x14ac:dyDescent="0.2">
      <c r="A65" s="40" t="s">
        <v>17</v>
      </c>
      <c r="B65" s="21" t="s">
        <v>18</v>
      </c>
      <c r="C65" s="21" t="s">
        <v>19</v>
      </c>
      <c r="D65" s="21" t="s">
        <v>20</v>
      </c>
      <c r="E65" s="22" t="s">
        <v>108</v>
      </c>
      <c r="F65" s="23" t="s">
        <v>21</v>
      </c>
      <c r="G65" s="23" t="s">
        <v>22</v>
      </c>
      <c r="H65" s="58" t="s">
        <v>106</v>
      </c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9"/>
      <c r="ALZ65" s="9"/>
      <c r="AMA65" s="9"/>
      <c r="AMB65" s="9"/>
      <c r="AMC65" s="9"/>
      <c r="AMD65" s="9"/>
      <c r="AME65" s="9"/>
      <c r="AMF65" s="9"/>
      <c r="AMG65" s="9"/>
      <c r="AMH65" s="9"/>
      <c r="AMI65" s="9"/>
      <c r="AMJ65" s="9"/>
    </row>
    <row r="66" spans="1:1024" ht="97.5" customHeight="1" x14ac:dyDescent="0.2">
      <c r="A66" s="41" t="s">
        <v>7</v>
      </c>
      <c r="B66" s="49" t="s">
        <v>59</v>
      </c>
      <c r="C66" s="26" t="s">
        <v>44</v>
      </c>
      <c r="D66" s="26">
        <v>240</v>
      </c>
      <c r="E66" s="22">
        <v>0</v>
      </c>
      <c r="F66" s="42">
        <f>SUM(D66*E66)</f>
        <v>0</v>
      </c>
      <c r="G66" s="42">
        <f>SUM(F66*1.23)</f>
        <v>0</v>
      </c>
      <c r="H66" s="43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</row>
    <row r="67" spans="1:1024" x14ac:dyDescent="0.2">
      <c r="F67" s="3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9"/>
      <c r="ALZ67" s="9"/>
      <c r="AMA67" s="9"/>
      <c r="AMB67" s="9"/>
      <c r="AMC67" s="9"/>
      <c r="AMD67" s="9"/>
      <c r="AME67" s="9"/>
      <c r="AMF67" s="9"/>
      <c r="AMG67" s="9"/>
      <c r="AMH67" s="9"/>
      <c r="AMI67" s="9"/>
      <c r="AMJ67" s="9"/>
    </row>
    <row r="68" spans="1:1024" x14ac:dyDescent="0.2">
      <c r="F68" s="31">
        <f>SUM(F66:F67)</f>
        <v>0</v>
      </c>
      <c r="G68" s="31">
        <f>SUM(G66)</f>
        <v>0</v>
      </c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  <c r="AIG68" s="9"/>
      <c r="AIH68" s="9"/>
      <c r="AII68" s="9"/>
      <c r="AIJ68" s="9"/>
      <c r="AIK68" s="9"/>
      <c r="AIL68" s="9"/>
      <c r="AIM68" s="9"/>
      <c r="AIN68" s="9"/>
      <c r="AIO68" s="9"/>
      <c r="AIP68" s="9"/>
      <c r="AIQ68" s="9"/>
      <c r="AIR68" s="9"/>
      <c r="AIS68" s="9"/>
      <c r="AIT68" s="9"/>
      <c r="AIU68" s="9"/>
      <c r="AIV68" s="9"/>
      <c r="AIW68" s="9"/>
      <c r="AIX68" s="9"/>
      <c r="AIY68" s="9"/>
      <c r="AIZ68" s="9"/>
      <c r="AJA68" s="9"/>
      <c r="AJB68" s="9"/>
      <c r="AJC68" s="9"/>
      <c r="AJD68" s="9"/>
      <c r="AJE68" s="9"/>
      <c r="AJF68" s="9"/>
      <c r="AJG68" s="9"/>
      <c r="AJH68" s="9"/>
      <c r="AJI68" s="9"/>
      <c r="AJJ68" s="9"/>
      <c r="AJK68" s="9"/>
      <c r="AJL68" s="9"/>
      <c r="AJM68" s="9"/>
      <c r="AJN68" s="9"/>
      <c r="AJO68" s="9"/>
      <c r="AJP68" s="9"/>
      <c r="AJQ68" s="9"/>
      <c r="AJR68" s="9"/>
      <c r="AJS68" s="9"/>
      <c r="AJT68" s="9"/>
      <c r="AJU68" s="9"/>
      <c r="AJV68" s="9"/>
      <c r="AJW68" s="9"/>
      <c r="AJX68" s="9"/>
      <c r="AJY68" s="9"/>
      <c r="AJZ68" s="9"/>
      <c r="AKA68" s="9"/>
      <c r="AKB68" s="9"/>
      <c r="AKC68" s="9"/>
      <c r="AKD68" s="9"/>
      <c r="AKE68" s="9"/>
      <c r="AKF68" s="9"/>
      <c r="AKG68" s="9"/>
      <c r="AKH68" s="9"/>
      <c r="AKI68" s="9"/>
      <c r="AKJ68" s="9"/>
      <c r="AKK68" s="9"/>
      <c r="AKL68" s="9"/>
      <c r="AKM68" s="9"/>
      <c r="AKN68" s="9"/>
      <c r="AKO68" s="9"/>
      <c r="AKP68" s="9"/>
      <c r="AKQ68" s="9"/>
      <c r="AKR68" s="9"/>
      <c r="AKS68" s="9"/>
      <c r="AKT68" s="9"/>
      <c r="AKU68" s="9"/>
      <c r="AKV68" s="9"/>
      <c r="AKW68" s="9"/>
      <c r="AKX68" s="9"/>
      <c r="AKY68" s="9"/>
      <c r="AKZ68" s="9"/>
      <c r="ALA68" s="9"/>
      <c r="ALB68" s="9"/>
      <c r="ALC68" s="9"/>
      <c r="ALD68" s="9"/>
      <c r="ALE68" s="9"/>
      <c r="ALF68" s="9"/>
      <c r="ALG68" s="9"/>
      <c r="ALH68" s="9"/>
      <c r="ALI68" s="9"/>
      <c r="ALJ68" s="9"/>
      <c r="ALK68" s="9"/>
      <c r="ALL68" s="9"/>
      <c r="ALM68" s="9"/>
      <c r="ALN68" s="9"/>
      <c r="ALO68" s="9"/>
      <c r="ALP68" s="9"/>
      <c r="ALQ68" s="9"/>
      <c r="ALR68" s="9"/>
      <c r="ALS68" s="9"/>
      <c r="ALT68" s="9"/>
      <c r="ALU68" s="9"/>
      <c r="ALV68" s="9"/>
      <c r="ALW68" s="9"/>
      <c r="ALX68" s="9"/>
      <c r="ALY68" s="9"/>
      <c r="ALZ68" s="9"/>
      <c r="AMA68" s="9"/>
      <c r="AMB68" s="9"/>
      <c r="AMC68" s="9"/>
      <c r="AMD68" s="9"/>
      <c r="AME68" s="9"/>
      <c r="AMF68" s="9"/>
      <c r="AMG68" s="9"/>
      <c r="AMH68" s="9"/>
      <c r="AMI68" s="9"/>
      <c r="AMJ68" s="9"/>
    </row>
    <row r="69" spans="1:1024" x14ac:dyDescent="0.2">
      <c r="G69" s="31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</row>
    <row r="70" spans="1:1024" x14ac:dyDescent="0.2">
      <c r="G70" s="31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</row>
    <row r="71" spans="1:1024" x14ac:dyDescent="0.2">
      <c r="G71" s="31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9"/>
      <c r="ALZ71" s="9"/>
      <c r="AMA71" s="9"/>
      <c r="AMB71" s="9"/>
      <c r="AMC71" s="9"/>
      <c r="AMD71" s="9"/>
      <c r="AME71" s="9"/>
      <c r="AMF71" s="9"/>
      <c r="AMG71" s="9"/>
      <c r="AMH71" s="9"/>
      <c r="AMI71" s="9"/>
      <c r="AMJ71" s="9"/>
    </row>
    <row r="72" spans="1:1024" x14ac:dyDescent="0.2">
      <c r="G72" s="31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</row>
    <row r="73" spans="1:1024" x14ac:dyDescent="0.2">
      <c r="G73" s="31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  <c r="AIG73" s="9"/>
      <c r="AIH73" s="9"/>
      <c r="AII73" s="9"/>
      <c r="AIJ73" s="9"/>
      <c r="AIK73" s="9"/>
      <c r="AIL73" s="9"/>
      <c r="AIM73" s="9"/>
      <c r="AIN73" s="9"/>
      <c r="AIO73" s="9"/>
      <c r="AIP73" s="9"/>
      <c r="AIQ73" s="9"/>
      <c r="AIR73" s="9"/>
      <c r="AIS73" s="9"/>
      <c r="AIT73" s="9"/>
      <c r="AIU73" s="9"/>
      <c r="AIV73" s="9"/>
      <c r="AIW73" s="9"/>
      <c r="AIX73" s="9"/>
      <c r="AIY73" s="9"/>
      <c r="AIZ73" s="9"/>
      <c r="AJA73" s="9"/>
      <c r="AJB73" s="9"/>
      <c r="AJC73" s="9"/>
      <c r="AJD73" s="9"/>
      <c r="AJE73" s="9"/>
      <c r="AJF73" s="9"/>
      <c r="AJG73" s="9"/>
      <c r="AJH73" s="9"/>
      <c r="AJI73" s="9"/>
      <c r="AJJ73" s="9"/>
      <c r="AJK73" s="9"/>
      <c r="AJL73" s="9"/>
      <c r="AJM73" s="9"/>
      <c r="AJN73" s="9"/>
      <c r="AJO73" s="9"/>
      <c r="AJP73" s="9"/>
      <c r="AJQ73" s="9"/>
      <c r="AJR73" s="9"/>
      <c r="AJS73" s="9"/>
      <c r="AJT73" s="9"/>
      <c r="AJU73" s="9"/>
      <c r="AJV73" s="9"/>
      <c r="AJW73" s="9"/>
      <c r="AJX73" s="9"/>
      <c r="AJY73" s="9"/>
      <c r="AJZ73" s="9"/>
      <c r="AKA73" s="9"/>
      <c r="AKB73" s="9"/>
      <c r="AKC73" s="9"/>
      <c r="AKD73" s="9"/>
      <c r="AKE73" s="9"/>
      <c r="AKF73" s="9"/>
      <c r="AKG73" s="9"/>
      <c r="AKH73" s="9"/>
      <c r="AKI73" s="9"/>
      <c r="AKJ73" s="9"/>
      <c r="AKK73" s="9"/>
      <c r="AKL73" s="9"/>
      <c r="AKM73" s="9"/>
      <c r="AKN73" s="9"/>
      <c r="AKO73" s="9"/>
      <c r="AKP73" s="9"/>
      <c r="AKQ73" s="9"/>
      <c r="AKR73" s="9"/>
      <c r="AKS73" s="9"/>
      <c r="AKT73" s="9"/>
      <c r="AKU73" s="9"/>
      <c r="AKV73" s="9"/>
      <c r="AKW73" s="9"/>
      <c r="AKX73" s="9"/>
      <c r="AKY73" s="9"/>
      <c r="AKZ73" s="9"/>
      <c r="ALA73" s="9"/>
      <c r="ALB73" s="9"/>
      <c r="ALC73" s="9"/>
      <c r="ALD73" s="9"/>
      <c r="ALE73" s="9"/>
      <c r="ALF73" s="9"/>
      <c r="ALG73" s="9"/>
      <c r="ALH73" s="9"/>
      <c r="ALI73" s="9"/>
      <c r="ALJ73" s="9"/>
      <c r="ALK73" s="9"/>
      <c r="ALL73" s="9"/>
      <c r="ALM73" s="9"/>
      <c r="ALN73" s="9"/>
      <c r="ALO73" s="9"/>
      <c r="ALP73" s="9"/>
      <c r="ALQ73" s="9"/>
      <c r="ALR73" s="9"/>
      <c r="ALS73" s="9"/>
      <c r="ALT73" s="9"/>
      <c r="ALU73" s="9"/>
      <c r="ALV73" s="9"/>
      <c r="ALW73" s="9"/>
      <c r="ALX73" s="9"/>
      <c r="ALY73" s="9"/>
      <c r="ALZ73" s="9"/>
      <c r="AMA73" s="9"/>
      <c r="AMB73" s="9"/>
      <c r="AMC73" s="9"/>
      <c r="AMD73" s="9"/>
      <c r="AME73" s="9"/>
      <c r="AMF73" s="9"/>
      <c r="AMG73" s="9"/>
      <c r="AMH73" s="9"/>
      <c r="AMI73" s="9"/>
      <c r="AMJ73" s="9"/>
    </row>
    <row r="74" spans="1:1024" x14ac:dyDescent="0.2">
      <c r="G74" s="31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9"/>
      <c r="ALZ74" s="9"/>
      <c r="AMA74" s="9"/>
      <c r="AMB74" s="9"/>
      <c r="AMC74" s="9"/>
      <c r="AMD74" s="9"/>
      <c r="AME74" s="9"/>
      <c r="AMF74" s="9"/>
      <c r="AMG74" s="9"/>
      <c r="AMH74" s="9"/>
      <c r="AMI74" s="9"/>
      <c r="AMJ74" s="9"/>
    </row>
    <row r="75" spans="1:1024" x14ac:dyDescent="0.2">
      <c r="G75" s="31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</row>
    <row r="76" spans="1:1024" x14ac:dyDescent="0.2">
      <c r="G76" s="31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9"/>
      <c r="ALZ76" s="9"/>
      <c r="AMA76" s="9"/>
      <c r="AMB76" s="9"/>
      <c r="AMC76" s="9"/>
      <c r="AMD76" s="9"/>
      <c r="AME76" s="9"/>
      <c r="AMF76" s="9"/>
      <c r="AMG76" s="9"/>
      <c r="AMH76" s="9"/>
      <c r="AMI76" s="9"/>
      <c r="AMJ76" s="9"/>
    </row>
    <row r="77" spans="1:1024" x14ac:dyDescent="0.2">
      <c r="G77" s="31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  <c r="AIG77" s="9"/>
      <c r="AIH77" s="9"/>
      <c r="AII77" s="9"/>
      <c r="AIJ77" s="9"/>
      <c r="AIK77" s="9"/>
      <c r="AIL77" s="9"/>
      <c r="AIM77" s="9"/>
      <c r="AIN77" s="9"/>
      <c r="AIO77" s="9"/>
      <c r="AIP77" s="9"/>
      <c r="AIQ77" s="9"/>
      <c r="AIR77" s="9"/>
      <c r="AIS77" s="9"/>
      <c r="AIT77" s="9"/>
      <c r="AIU77" s="9"/>
      <c r="AIV77" s="9"/>
      <c r="AIW77" s="9"/>
      <c r="AIX77" s="9"/>
      <c r="AIY77" s="9"/>
      <c r="AIZ77" s="9"/>
      <c r="AJA77" s="9"/>
      <c r="AJB77" s="9"/>
      <c r="AJC77" s="9"/>
      <c r="AJD77" s="9"/>
      <c r="AJE77" s="9"/>
      <c r="AJF77" s="9"/>
      <c r="AJG77" s="9"/>
      <c r="AJH77" s="9"/>
      <c r="AJI77" s="9"/>
      <c r="AJJ77" s="9"/>
      <c r="AJK77" s="9"/>
      <c r="AJL77" s="9"/>
      <c r="AJM77" s="9"/>
      <c r="AJN77" s="9"/>
      <c r="AJO77" s="9"/>
      <c r="AJP77" s="9"/>
      <c r="AJQ77" s="9"/>
      <c r="AJR77" s="9"/>
      <c r="AJS77" s="9"/>
      <c r="AJT77" s="9"/>
      <c r="AJU77" s="9"/>
      <c r="AJV77" s="9"/>
      <c r="AJW77" s="9"/>
      <c r="AJX77" s="9"/>
      <c r="AJY77" s="9"/>
      <c r="AJZ77" s="9"/>
      <c r="AKA77" s="9"/>
      <c r="AKB77" s="9"/>
      <c r="AKC77" s="9"/>
      <c r="AKD77" s="9"/>
      <c r="AKE77" s="9"/>
      <c r="AKF77" s="9"/>
      <c r="AKG77" s="9"/>
      <c r="AKH77" s="9"/>
      <c r="AKI77" s="9"/>
      <c r="AKJ77" s="9"/>
      <c r="AKK77" s="9"/>
      <c r="AKL77" s="9"/>
      <c r="AKM77" s="9"/>
      <c r="AKN77" s="9"/>
      <c r="AKO77" s="9"/>
      <c r="AKP77" s="9"/>
      <c r="AKQ77" s="9"/>
      <c r="AKR77" s="9"/>
      <c r="AKS77" s="9"/>
      <c r="AKT77" s="9"/>
      <c r="AKU77" s="9"/>
      <c r="AKV77" s="9"/>
      <c r="AKW77" s="9"/>
      <c r="AKX77" s="9"/>
      <c r="AKY77" s="9"/>
      <c r="AKZ77" s="9"/>
      <c r="ALA77" s="9"/>
      <c r="ALB77" s="9"/>
      <c r="ALC77" s="9"/>
      <c r="ALD77" s="9"/>
      <c r="ALE77" s="9"/>
      <c r="ALF77" s="9"/>
      <c r="ALG77" s="9"/>
      <c r="ALH77" s="9"/>
      <c r="ALI77" s="9"/>
      <c r="ALJ77" s="9"/>
      <c r="ALK77" s="9"/>
      <c r="ALL77" s="9"/>
      <c r="ALM77" s="9"/>
      <c r="ALN77" s="9"/>
      <c r="ALO77" s="9"/>
      <c r="ALP77" s="9"/>
      <c r="ALQ77" s="9"/>
      <c r="ALR77" s="9"/>
      <c r="ALS77" s="9"/>
      <c r="ALT77" s="9"/>
      <c r="ALU77" s="9"/>
      <c r="ALV77" s="9"/>
      <c r="ALW77" s="9"/>
      <c r="ALX77" s="9"/>
      <c r="ALY77" s="9"/>
      <c r="ALZ77" s="9"/>
      <c r="AMA77" s="9"/>
      <c r="AMB77" s="9"/>
      <c r="AMC77" s="9"/>
      <c r="AMD77" s="9"/>
      <c r="AME77" s="9"/>
      <c r="AMF77" s="9"/>
      <c r="AMG77" s="9"/>
      <c r="AMH77" s="9"/>
      <c r="AMI77" s="9"/>
      <c r="AMJ77" s="9"/>
    </row>
    <row r="78" spans="1:1024" x14ac:dyDescent="0.2">
      <c r="G78" s="31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</row>
    <row r="79" spans="1:1024" s="3" customFormat="1" x14ac:dyDescent="0.2">
      <c r="A79" s="1"/>
      <c r="B79" s="2" t="s">
        <v>56</v>
      </c>
    </row>
    <row r="80" spans="1:1024" ht="63.75" x14ac:dyDescent="0.2">
      <c r="A80" s="29" t="s">
        <v>1</v>
      </c>
      <c r="B80" s="21" t="s">
        <v>2</v>
      </c>
      <c r="C80" s="21" t="s">
        <v>3</v>
      </c>
      <c r="D80" s="32" t="s">
        <v>4</v>
      </c>
      <c r="E80" s="33" t="s">
        <v>108</v>
      </c>
      <c r="F80" s="34" t="s">
        <v>5</v>
      </c>
      <c r="G80" s="34" t="s">
        <v>6</v>
      </c>
      <c r="H80" s="58" t="s">
        <v>106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9"/>
      <c r="ALZ80" s="9"/>
      <c r="AMA80" s="9"/>
      <c r="AMB80" s="9"/>
      <c r="AMC80" s="9"/>
      <c r="AMD80" s="9"/>
      <c r="AME80" s="9"/>
      <c r="AMF80" s="9"/>
      <c r="AMG80" s="9"/>
      <c r="AMH80" s="9"/>
      <c r="AMI80" s="9"/>
      <c r="AMJ80" s="9"/>
    </row>
    <row r="81" spans="1:1024" ht="260.25" customHeight="1" x14ac:dyDescent="0.2">
      <c r="A81" s="29" t="s">
        <v>7</v>
      </c>
      <c r="B81" s="47" t="s">
        <v>84</v>
      </c>
      <c r="C81" s="30" t="s">
        <v>61</v>
      </c>
      <c r="D81" s="26">
        <v>12</v>
      </c>
      <c r="E81" s="35">
        <v>0</v>
      </c>
      <c r="F81" s="35">
        <f>SUM(D81*E81)</f>
        <v>0</v>
      </c>
      <c r="G81" s="35">
        <f>SUM(F81*1.23)</f>
        <v>0</v>
      </c>
      <c r="H81" s="2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</row>
    <row r="82" spans="1:1024" ht="178.5" x14ac:dyDescent="0.2">
      <c r="A82" s="29" t="s">
        <v>10</v>
      </c>
      <c r="B82" s="47" t="s">
        <v>62</v>
      </c>
      <c r="C82" s="30" t="s">
        <v>57</v>
      </c>
      <c r="D82" s="26">
        <v>80</v>
      </c>
      <c r="E82" s="35">
        <v>0</v>
      </c>
      <c r="F82" s="35">
        <f>SUM(D82*E82)</f>
        <v>0</v>
      </c>
      <c r="G82" s="35">
        <f t="shared" ref="G82:G84" si="13">SUM(F82*1.23)</f>
        <v>0</v>
      </c>
      <c r="H82" s="2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9"/>
      <c r="ALZ82" s="9"/>
      <c r="AMA82" s="9"/>
      <c r="AMB82" s="9"/>
      <c r="AMC82" s="9"/>
      <c r="AMD82" s="9"/>
      <c r="AME82" s="9"/>
      <c r="AMF82" s="9"/>
      <c r="AMG82" s="9"/>
      <c r="AMH82" s="9"/>
      <c r="AMI82" s="9"/>
      <c r="AMJ82" s="9"/>
    </row>
    <row r="83" spans="1:1024" ht="127.5" x14ac:dyDescent="0.2">
      <c r="A83" s="29" t="s">
        <v>12</v>
      </c>
      <c r="B83" s="47" t="s">
        <v>63</v>
      </c>
      <c r="C83" s="30" t="s">
        <v>57</v>
      </c>
      <c r="D83" s="26">
        <v>5</v>
      </c>
      <c r="E83" s="35">
        <v>0</v>
      </c>
      <c r="F83" s="35">
        <f>SUM(D83*E83)</f>
        <v>0</v>
      </c>
      <c r="G83" s="35">
        <f t="shared" si="13"/>
        <v>0</v>
      </c>
      <c r="H83" s="2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9"/>
      <c r="ALZ83" s="9"/>
      <c r="AMA83" s="9"/>
      <c r="AMB83" s="9"/>
      <c r="AMC83" s="9"/>
      <c r="AMD83" s="9"/>
      <c r="AME83" s="9"/>
      <c r="AMF83" s="9"/>
      <c r="AMG83" s="9"/>
      <c r="AMH83" s="9"/>
      <c r="AMI83" s="9"/>
      <c r="AMJ83" s="9"/>
    </row>
    <row r="84" spans="1:1024" ht="127.5" x14ac:dyDescent="0.2">
      <c r="A84" s="29" t="s">
        <v>14</v>
      </c>
      <c r="B84" s="47" t="s">
        <v>64</v>
      </c>
      <c r="C84" s="30" t="s">
        <v>65</v>
      </c>
      <c r="D84" s="26">
        <v>1650</v>
      </c>
      <c r="E84" s="35">
        <v>0</v>
      </c>
      <c r="F84" s="35">
        <f>SUM(D84*E84)</f>
        <v>0</v>
      </c>
      <c r="G84" s="35">
        <f t="shared" si="13"/>
        <v>0</v>
      </c>
      <c r="H84" s="2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</row>
    <row r="85" spans="1:1024" x14ac:dyDescent="0.2">
      <c r="A85" s="1"/>
      <c r="F85" s="14">
        <f>SUM(F81:F84)</f>
        <v>0</v>
      </c>
      <c r="G85" s="14">
        <f>SUM(G81:G84)</f>
        <v>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</row>
    <row r="86" spans="1:1024" x14ac:dyDescent="0.2">
      <c r="A86" s="15"/>
      <c r="B86" s="54"/>
      <c r="C86" s="54"/>
      <c r="D86" s="17"/>
      <c r="E86" s="18"/>
      <c r="F86" s="19"/>
      <c r="G86" s="1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9"/>
      <c r="ALZ86" s="9"/>
      <c r="AMA86" s="9"/>
      <c r="AMB86" s="9"/>
      <c r="AMC86" s="9"/>
      <c r="AMD86" s="9"/>
      <c r="AME86" s="9"/>
      <c r="AMF86" s="9"/>
      <c r="AMG86" s="9"/>
      <c r="AMH86" s="9"/>
      <c r="AMI86" s="9"/>
      <c r="AMJ86" s="9"/>
    </row>
    <row r="87" spans="1:1024" s="3" customFormat="1" x14ac:dyDescent="0.2">
      <c r="A87" s="1"/>
      <c r="B87" s="2" t="s">
        <v>58</v>
      </c>
    </row>
    <row r="88" spans="1:1024" ht="63.75" x14ac:dyDescent="0.2">
      <c r="A88" s="29" t="s">
        <v>1</v>
      </c>
      <c r="B88" s="21" t="s">
        <v>2</v>
      </c>
      <c r="C88" s="21" t="s">
        <v>3</v>
      </c>
      <c r="D88" s="32" t="s">
        <v>4</v>
      </c>
      <c r="E88" s="33" t="s">
        <v>108</v>
      </c>
      <c r="F88" s="34" t="s">
        <v>5</v>
      </c>
      <c r="G88" s="34" t="s">
        <v>6</v>
      </c>
      <c r="H88" s="58" t="s">
        <v>106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9"/>
      <c r="ALZ88" s="9"/>
      <c r="AMA88" s="9"/>
      <c r="AMB88" s="9"/>
      <c r="AMC88" s="9"/>
      <c r="AMD88" s="9"/>
      <c r="AME88" s="9"/>
      <c r="AMF88" s="9"/>
      <c r="AMG88" s="9"/>
      <c r="AMH88" s="9"/>
      <c r="AMI88" s="9"/>
      <c r="AMJ88" s="9"/>
    </row>
    <row r="89" spans="1:1024" ht="51" x14ac:dyDescent="0.2">
      <c r="A89" s="29" t="s">
        <v>7</v>
      </c>
      <c r="B89" s="47" t="s">
        <v>85</v>
      </c>
      <c r="C89" s="30" t="s">
        <v>65</v>
      </c>
      <c r="D89" s="26">
        <v>50</v>
      </c>
      <c r="E89" s="35">
        <v>0</v>
      </c>
      <c r="F89" s="35">
        <f>SUM(D89*E89)</f>
        <v>0</v>
      </c>
      <c r="G89" s="35">
        <f>SUM(F89*1.23)</f>
        <v>0</v>
      </c>
      <c r="H89" s="2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9"/>
      <c r="ALZ89" s="9"/>
      <c r="AMA89" s="9"/>
      <c r="AMB89" s="9"/>
      <c r="AMC89" s="9"/>
      <c r="AMD89" s="9"/>
      <c r="AME89" s="9"/>
      <c r="AMF89" s="9"/>
      <c r="AMG89" s="9"/>
      <c r="AMH89" s="9"/>
      <c r="AMI89" s="9"/>
      <c r="AMJ89" s="9"/>
    </row>
    <row r="90" spans="1:1024" ht="76.5" x14ac:dyDescent="0.2">
      <c r="A90" s="29" t="s">
        <v>10</v>
      </c>
      <c r="B90" s="47" t="s">
        <v>86</v>
      </c>
      <c r="C90" s="30" t="s">
        <v>65</v>
      </c>
      <c r="D90" s="26">
        <v>70</v>
      </c>
      <c r="E90" s="35">
        <v>0</v>
      </c>
      <c r="F90" s="35">
        <f>SUM(D90*E90)</f>
        <v>0</v>
      </c>
      <c r="G90" s="35">
        <f t="shared" ref="G90:G91" si="14">SUM(F90*1.23)</f>
        <v>0</v>
      </c>
      <c r="H90" s="2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</row>
    <row r="91" spans="1:1024" ht="63.75" x14ac:dyDescent="0.2">
      <c r="A91" s="29" t="s">
        <v>12</v>
      </c>
      <c r="B91" s="47" t="s">
        <v>87</v>
      </c>
      <c r="C91" s="30" t="s">
        <v>57</v>
      </c>
      <c r="D91" s="26">
        <v>20</v>
      </c>
      <c r="E91" s="35">
        <v>0</v>
      </c>
      <c r="F91" s="35">
        <f>SUM(D91*E91)</f>
        <v>0</v>
      </c>
      <c r="G91" s="35">
        <f t="shared" si="14"/>
        <v>0</v>
      </c>
      <c r="H91" s="2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9"/>
      <c r="ALZ91" s="9"/>
      <c r="AMA91" s="9"/>
      <c r="AMB91" s="9"/>
      <c r="AMC91" s="9"/>
      <c r="AMD91" s="9"/>
      <c r="AME91" s="9"/>
      <c r="AMF91" s="9"/>
      <c r="AMG91" s="9"/>
      <c r="AMH91" s="9"/>
      <c r="AMI91" s="9"/>
      <c r="AMJ91" s="9"/>
    </row>
    <row r="92" spans="1:1024" x14ac:dyDescent="0.2">
      <c r="A92" s="1"/>
      <c r="F92" s="14">
        <f>SUM(F89:F91)</f>
        <v>0</v>
      </c>
      <c r="G92" s="14">
        <f>SUM(G89:G91)</f>
        <v>0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9"/>
      <c r="ALZ92" s="9"/>
      <c r="AMA92" s="9"/>
      <c r="AMB92" s="9"/>
      <c r="AMC92" s="9"/>
      <c r="AMD92" s="9"/>
      <c r="AME92" s="9"/>
      <c r="AMF92" s="9"/>
      <c r="AMG92" s="9"/>
      <c r="AMH92" s="9"/>
      <c r="AMI92" s="9"/>
      <c r="AMJ92" s="9"/>
    </row>
    <row r="93" spans="1:1024" s="3" customFormat="1" x14ac:dyDescent="0.2">
      <c r="A93" s="1"/>
      <c r="B93" s="2" t="s">
        <v>60</v>
      </c>
    </row>
    <row r="94" spans="1:1024" ht="63.75" x14ac:dyDescent="0.2">
      <c r="A94" s="29" t="s">
        <v>1</v>
      </c>
      <c r="B94" s="21" t="s">
        <v>2</v>
      </c>
      <c r="C94" s="21" t="s">
        <v>3</v>
      </c>
      <c r="D94" s="32" t="s">
        <v>4</v>
      </c>
      <c r="E94" s="33" t="s">
        <v>108</v>
      </c>
      <c r="F94" s="34" t="s">
        <v>5</v>
      </c>
      <c r="G94" s="34" t="s">
        <v>6</v>
      </c>
      <c r="H94" s="58" t="s">
        <v>106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</row>
    <row r="95" spans="1:1024" ht="51" x14ac:dyDescent="0.2">
      <c r="A95" s="29" t="s">
        <v>7</v>
      </c>
      <c r="B95" s="47" t="s">
        <v>69</v>
      </c>
      <c r="C95" s="30" t="s">
        <v>57</v>
      </c>
      <c r="D95" s="26">
        <v>5</v>
      </c>
      <c r="E95" s="35">
        <v>0</v>
      </c>
      <c r="F95" s="35">
        <f>SUM(D95*E95)</f>
        <v>0</v>
      </c>
      <c r="G95" s="35">
        <f>SUM(F95*1.23)</f>
        <v>0</v>
      </c>
      <c r="H95" s="2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</row>
    <row r="96" spans="1:1024" ht="51" x14ac:dyDescent="0.2">
      <c r="A96" s="29" t="s">
        <v>10</v>
      </c>
      <c r="B96" s="47" t="s">
        <v>70</v>
      </c>
      <c r="C96" s="30" t="s">
        <v>9</v>
      </c>
      <c r="D96" s="26">
        <v>3</v>
      </c>
      <c r="E96" s="35">
        <v>0</v>
      </c>
      <c r="F96" s="35">
        <f>SUM(D96*E96)</f>
        <v>0</v>
      </c>
      <c r="G96" s="35">
        <f t="shared" ref="G96:G98" si="15">SUM(F96*1.23)</f>
        <v>0</v>
      </c>
      <c r="H96" s="2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</row>
    <row r="97" spans="1:1024" ht="63.75" x14ac:dyDescent="0.2">
      <c r="A97" s="29" t="s">
        <v>12</v>
      </c>
      <c r="B97" s="47" t="s">
        <v>71</v>
      </c>
      <c r="C97" s="30" t="s">
        <v>9</v>
      </c>
      <c r="D97" s="26">
        <v>3</v>
      </c>
      <c r="E97" s="35">
        <v>0</v>
      </c>
      <c r="F97" s="35">
        <f>SUM(D97*E97)</f>
        <v>0</v>
      </c>
      <c r="G97" s="35">
        <f t="shared" si="15"/>
        <v>0</v>
      </c>
      <c r="H97" s="2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</row>
    <row r="98" spans="1:1024" ht="102" x14ac:dyDescent="0.2">
      <c r="A98" s="29" t="s">
        <v>14</v>
      </c>
      <c r="B98" s="47" t="s">
        <v>88</v>
      </c>
      <c r="C98" s="30" t="s">
        <v>9</v>
      </c>
      <c r="D98" s="26">
        <v>4</v>
      </c>
      <c r="E98" s="35">
        <v>0</v>
      </c>
      <c r="F98" s="35">
        <f>SUM(D98*E98)</f>
        <v>0</v>
      </c>
      <c r="G98" s="35">
        <f t="shared" si="15"/>
        <v>0</v>
      </c>
      <c r="H98" s="2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</row>
    <row r="99" spans="1:1024" x14ac:dyDescent="0.2">
      <c r="A99" s="1"/>
      <c r="F99" s="14">
        <f>SUM(F95:F98)</f>
        <v>0</v>
      </c>
      <c r="G99" s="14">
        <f>SUM(G95:G98)</f>
        <v>0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</row>
    <row r="100" spans="1:1024" x14ac:dyDescent="0.2">
      <c r="A100" s="1"/>
      <c r="F100" s="14"/>
      <c r="G100" s="14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9"/>
      <c r="ALZ100" s="9"/>
      <c r="AMA100" s="9"/>
      <c r="AMB100" s="9"/>
      <c r="AMC100" s="9"/>
      <c r="AMD100" s="9"/>
      <c r="AME100" s="9"/>
      <c r="AMF100" s="9"/>
      <c r="AMG100" s="9"/>
      <c r="AMH100" s="9"/>
      <c r="AMI100" s="9"/>
      <c r="AMJ100" s="9"/>
    </row>
    <row r="101" spans="1:1024" x14ac:dyDescent="0.2">
      <c r="A101" s="1"/>
      <c r="F101" s="14"/>
      <c r="G101" s="14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</row>
    <row r="102" spans="1:1024" x14ac:dyDescent="0.2">
      <c r="A102" s="1"/>
      <c r="F102" s="14"/>
      <c r="G102" s="14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</row>
    <row r="103" spans="1:1024" x14ac:dyDescent="0.2">
      <c r="A103" s="1"/>
      <c r="F103" s="14"/>
      <c r="G103" s="14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</row>
    <row r="104" spans="1:1024" x14ac:dyDescent="0.2">
      <c r="A104" s="1"/>
      <c r="F104" s="14"/>
      <c r="G104" s="14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</row>
    <row r="105" spans="1:1024" x14ac:dyDescent="0.2">
      <c r="A105" s="1"/>
      <c r="F105" s="14"/>
      <c r="G105" s="14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</row>
    <row r="106" spans="1:1024" x14ac:dyDescent="0.2">
      <c r="A106" s="1"/>
      <c r="F106" s="14"/>
      <c r="G106" s="14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</row>
    <row r="107" spans="1:1024" s="3" customFormat="1" x14ac:dyDescent="0.2">
      <c r="A107" s="1"/>
    </row>
    <row r="108" spans="1:1024" s="3" customFormat="1" x14ac:dyDescent="0.2">
      <c r="A108" s="1"/>
      <c r="B108" s="2" t="s">
        <v>66</v>
      </c>
    </row>
    <row r="109" spans="1:1024" ht="63.75" x14ac:dyDescent="0.2">
      <c r="A109" s="29" t="s">
        <v>1</v>
      </c>
      <c r="B109" s="21" t="s">
        <v>2</v>
      </c>
      <c r="C109" s="21" t="s">
        <v>3</v>
      </c>
      <c r="D109" s="32" t="s">
        <v>4</v>
      </c>
      <c r="E109" s="33" t="s">
        <v>108</v>
      </c>
      <c r="F109" s="34" t="s">
        <v>5</v>
      </c>
      <c r="G109" s="34" t="s">
        <v>6</v>
      </c>
      <c r="H109" s="58" t="s">
        <v>106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</row>
    <row r="110" spans="1:1024" ht="89.25" x14ac:dyDescent="0.2">
      <c r="A110" s="29" t="s">
        <v>7</v>
      </c>
      <c r="B110" s="47" t="s">
        <v>90</v>
      </c>
      <c r="C110" s="30" t="s">
        <v>9</v>
      </c>
      <c r="D110" s="26">
        <v>2</v>
      </c>
      <c r="E110" s="35">
        <v>0</v>
      </c>
      <c r="F110" s="35">
        <f t="shared" ref="F110:F112" si="16">SUM(D110*E110)</f>
        <v>0</v>
      </c>
      <c r="G110" s="35">
        <f>SUM(F110*1.23)</f>
        <v>0</v>
      </c>
      <c r="H110" s="2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</row>
    <row r="111" spans="1:1024" ht="63.75" x14ac:dyDescent="0.2">
      <c r="A111" s="29" t="s">
        <v>10</v>
      </c>
      <c r="B111" s="47" t="s">
        <v>73</v>
      </c>
      <c r="C111" s="30" t="s">
        <v>9</v>
      </c>
      <c r="D111" s="26">
        <v>4</v>
      </c>
      <c r="E111" s="35">
        <v>0</v>
      </c>
      <c r="F111" s="35">
        <f t="shared" si="16"/>
        <v>0</v>
      </c>
      <c r="G111" s="35">
        <f t="shared" ref="G111:G112" si="17">SUM(F111*1.23)</f>
        <v>0</v>
      </c>
      <c r="H111" s="2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</row>
    <row r="112" spans="1:1024" ht="76.5" x14ac:dyDescent="0.2">
      <c r="A112" s="29" t="s">
        <v>12</v>
      </c>
      <c r="B112" s="47" t="s">
        <v>89</v>
      </c>
      <c r="C112" s="30" t="s">
        <v>9</v>
      </c>
      <c r="D112" s="26">
        <v>10</v>
      </c>
      <c r="E112" s="35">
        <v>0</v>
      </c>
      <c r="F112" s="35">
        <f t="shared" si="16"/>
        <v>0</v>
      </c>
      <c r="G112" s="35">
        <f t="shared" si="17"/>
        <v>0</v>
      </c>
      <c r="H112" s="2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9"/>
      <c r="ALZ112" s="9"/>
      <c r="AMA112" s="9"/>
      <c r="AMB112" s="9"/>
      <c r="AMC112" s="9"/>
      <c r="AMD112" s="9"/>
      <c r="AME112" s="9"/>
      <c r="AMF112" s="9"/>
      <c r="AMG112" s="9"/>
      <c r="AMH112" s="9"/>
      <c r="AMI112" s="9"/>
      <c r="AMJ112" s="9"/>
    </row>
    <row r="113" spans="1:1024" x14ac:dyDescent="0.2">
      <c r="A113" s="1"/>
      <c r="F113" s="14">
        <f>SUM(F110:F112)</f>
        <v>0</v>
      </c>
      <c r="G113" s="14">
        <f>SUM(G110:G112)</f>
        <v>0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</row>
    <row r="114" spans="1:1024" ht="20.25" customHeight="1" x14ac:dyDescent="0.2">
      <c r="A114" s="1"/>
      <c r="B114" s="2" t="s">
        <v>67</v>
      </c>
      <c r="F114" s="3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</row>
    <row r="115" spans="1:1024" s="3" customFormat="1" ht="20.25" customHeight="1" x14ac:dyDescent="0.2">
      <c r="A115" s="29" t="s">
        <v>1</v>
      </c>
      <c r="B115" s="21" t="s">
        <v>2</v>
      </c>
      <c r="C115" s="21" t="s">
        <v>3</v>
      </c>
      <c r="D115" s="32" t="s">
        <v>4</v>
      </c>
      <c r="E115" s="33" t="s">
        <v>108</v>
      </c>
      <c r="F115" s="34" t="s">
        <v>5</v>
      </c>
      <c r="G115" s="34" t="s">
        <v>6</v>
      </c>
      <c r="H115" s="58" t="s">
        <v>106</v>
      </c>
    </row>
    <row r="116" spans="1:1024" ht="87" customHeight="1" x14ac:dyDescent="0.2">
      <c r="A116" s="29" t="s">
        <v>7</v>
      </c>
      <c r="B116" s="47" t="s">
        <v>91</v>
      </c>
      <c r="C116" s="50" t="s">
        <v>65</v>
      </c>
      <c r="D116" s="49">
        <v>4000</v>
      </c>
      <c r="E116" s="51">
        <v>0</v>
      </c>
      <c r="F116" s="51">
        <f>SUM(D116*E116)</f>
        <v>0</v>
      </c>
      <c r="G116" s="51">
        <f>SUM(F116*1.23)</f>
        <v>0</v>
      </c>
      <c r="H116" s="5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9"/>
      <c r="ALZ116" s="9"/>
      <c r="AMA116" s="9"/>
      <c r="AMB116" s="9"/>
      <c r="AMC116" s="9"/>
      <c r="AMD116" s="9"/>
      <c r="AME116" s="9"/>
      <c r="AMF116" s="9"/>
      <c r="AMG116" s="9"/>
      <c r="AMH116" s="9"/>
      <c r="AMI116" s="9"/>
      <c r="AMJ116" s="9"/>
    </row>
    <row r="117" spans="1:1024" ht="76.5" x14ac:dyDescent="0.2">
      <c r="A117" s="29" t="s">
        <v>10</v>
      </c>
      <c r="B117" s="47" t="s">
        <v>92</v>
      </c>
      <c r="C117" s="50" t="s">
        <v>44</v>
      </c>
      <c r="D117" s="49">
        <v>3000</v>
      </c>
      <c r="E117" s="51">
        <v>0</v>
      </c>
      <c r="F117" s="51">
        <f>SUM(D117*E117)</f>
        <v>0</v>
      </c>
      <c r="G117" s="51">
        <f t="shared" ref="G117:G118" si="18">SUM(F117*1.23)</f>
        <v>0</v>
      </c>
      <c r="H117" s="5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</row>
    <row r="118" spans="1:1024" ht="76.5" x14ac:dyDescent="0.2">
      <c r="A118" s="29" t="s">
        <v>12</v>
      </c>
      <c r="B118" s="47" t="s">
        <v>93</v>
      </c>
      <c r="C118" s="50" t="s">
        <v>44</v>
      </c>
      <c r="D118" s="49">
        <v>2000</v>
      </c>
      <c r="E118" s="51">
        <v>0</v>
      </c>
      <c r="F118" s="51">
        <f>SUM(D118*E118)</f>
        <v>0</v>
      </c>
      <c r="G118" s="51">
        <f t="shared" si="18"/>
        <v>0</v>
      </c>
      <c r="H118" s="5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9"/>
      <c r="ALZ118" s="9"/>
      <c r="AMA118" s="9"/>
      <c r="AMB118" s="9"/>
      <c r="AMC118" s="9"/>
      <c r="AMD118" s="9"/>
      <c r="AME118" s="9"/>
      <c r="AMF118" s="9"/>
      <c r="AMG118" s="9"/>
      <c r="AMH118" s="9"/>
      <c r="AMI118" s="9"/>
      <c r="AMJ118" s="9"/>
    </row>
    <row r="119" spans="1:1024" x14ac:dyDescent="0.2">
      <c r="A119" s="1"/>
      <c r="F119" s="14">
        <f>SUM(F116:F118)</f>
        <v>0</v>
      </c>
      <c r="G119" s="14">
        <f>SUM(G116:G118)</f>
        <v>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</row>
    <row r="120" spans="1:1024" ht="12.75" customHeight="1" x14ac:dyDescent="0.2">
      <c r="A120" s="1"/>
      <c r="B120" s="55"/>
      <c r="C120" s="55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</row>
    <row r="121" spans="1:1024" s="3" customFormat="1" x14ac:dyDescent="0.2">
      <c r="A121" s="1"/>
      <c r="B121" s="2" t="s">
        <v>68</v>
      </c>
    </row>
    <row r="122" spans="1:1024" ht="63.75" x14ac:dyDescent="0.2">
      <c r="A122" s="29" t="s">
        <v>1</v>
      </c>
      <c r="B122" s="21" t="s">
        <v>2</v>
      </c>
      <c r="C122" s="21" t="s">
        <v>3</v>
      </c>
      <c r="D122" s="32" t="s">
        <v>4</v>
      </c>
      <c r="E122" s="33" t="s">
        <v>108</v>
      </c>
      <c r="F122" s="34" t="s">
        <v>5</v>
      </c>
      <c r="G122" s="34" t="s">
        <v>6</v>
      </c>
      <c r="H122" s="58" t="s">
        <v>106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</row>
    <row r="123" spans="1:1024" ht="76.5" x14ac:dyDescent="0.2">
      <c r="A123" s="29" t="s">
        <v>7</v>
      </c>
      <c r="B123" s="47" t="s">
        <v>94</v>
      </c>
      <c r="C123" s="30" t="s">
        <v>57</v>
      </c>
      <c r="D123" s="26">
        <v>3</v>
      </c>
      <c r="E123" s="35">
        <v>0</v>
      </c>
      <c r="F123" s="35">
        <f>SUM(D123*E123)</f>
        <v>0</v>
      </c>
      <c r="G123" s="35">
        <f>SUM(F123*1.08)</f>
        <v>0</v>
      </c>
      <c r="H123" s="2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</row>
    <row r="124" spans="1:1024" x14ac:dyDescent="0.2">
      <c r="A124" s="1"/>
      <c r="F124" s="14">
        <f>SUM(F123:F123)</f>
        <v>0</v>
      </c>
      <c r="G124" s="14">
        <f>SUM(G123:G123)</f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9"/>
      <c r="ALZ124" s="9"/>
      <c r="AMA124" s="9"/>
      <c r="AMB124" s="9"/>
      <c r="AMC124" s="9"/>
      <c r="AMD124" s="9"/>
      <c r="AME124" s="9"/>
      <c r="AMF124" s="9"/>
      <c r="AMG124" s="9"/>
      <c r="AMH124" s="9"/>
      <c r="AMI124" s="9"/>
      <c r="AMJ124" s="9"/>
    </row>
    <row r="125" spans="1:1024" s="3" customFormat="1" x14ac:dyDescent="0.2">
      <c r="A125" s="1"/>
      <c r="F125" s="31"/>
    </row>
    <row r="126" spans="1:1024" s="3" customFormat="1" x14ac:dyDescent="0.2">
      <c r="A126" s="15"/>
      <c r="C126" s="16"/>
      <c r="D126" s="17"/>
      <c r="E126" s="18"/>
      <c r="F126" s="19"/>
      <c r="G126" s="19"/>
    </row>
    <row r="127" spans="1:1024" ht="20.25" customHeight="1" x14ac:dyDescent="0.2">
      <c r="A127" s="1"/>
      <c r="B127" s="2" t="s">
        <v>72</v>
      </c>
      <c r="F127" s="3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9"/>
      <c r="ALZ127" s="9"/>
      <c r="AMA127" s="9"/>
      <c r="AMB127" s="9"/>
      <c r="AMC127" s="9"/>
      <c r="AMD127" s="9"/>
      <c r="AME127" s="9"/>
      <c r="AMF127" s="9"/>
      <c r="AMG127" s="9"/>
      <c r="AMH127" s="9"/>
      <c r="AMI127" s="9"/>
      <c r="AMJ127" s="9"/>
    </row>
    <row r="128" spans="1:1024" s="3" customFormat="1" ht="20.25" customHeight="1" x14ac:dyDescent="0.2">
      <c r="A128" s="29" t="s">
        <v>1</v>
      </c>
      <c r="B128" s="21" t="s">
        <v>2</v>
      </c>
      <c r="C128" s="21" t="s">
        <v>3</v>
      </c>
      <c r="D128" s="32" t="s">
        <v>4</v>
      </c>
      <c r="E128" s="33" t="s">
        <v>108</v>
      </c>
      <c r="F128" s="34" t="s">
        <v>5</v>
      </c>
      <c r="G128" s="34" t="s">
        <v>6</v>
      </c>
      <c r="H128" s="58" t="s">
        <v>106</v>
      </c>
    </row>
    <row r="129" spans="1:1024" ht="32.25" customHeight="1" x14ac:dyDescent="0.2">
      <c r="A129" s="29" t="s">
        <v>7</v>
      </c>
      <c r="B129" s="47" t="s">
        <v>95</v>
      </c>
      <c r="C129" s="50" t="s">
        <v>57</v>
      </c>
      <c r="D129" s="49">
        <v>100</v>
      </c>
      <c r="E129" s="51">
        <v>0</v>
      </c>
      <c r="F129" s="51">
        <f>SUM(D129*E129)</f>
        <v>0</v>
      </c>
      <c r="G129" s="51">
        <f>SUM(F129*1.23)</f>
        <v>0</v>
      </c>
      <c r="H129" s="5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9"/>
      <c r="ALZ129" s="9"/>
      <c r="AMA129" s="9"/>
      <c r="AMB129" s="9"/>
      <c r="AMC129" s="9"/>
      <c r="AMD129" s="9"/>
      <c r="AME129" s="9"/>
      <c r="AMF129" s="9"/>
      <c r="AMG129" s="9"/>
      <c r="AMH129" s="9"/>
      <c r="AMI129" s="9"/>
      <c r="AMJ129" s="9"/>
    </row>
    <row r="130" spans="1:1024" ht="25.5" x14ac:dyDescent="0.2">
      <c r="A130" s="29" t="s">
        <v>10</v>
      </c>
      <c r="B130" s="47" t="s">
        <v>96</v>
      </c>
      <c r="C130" s="50" t="s">
        <v>57</v>
      </c>
      <c r="D130" s="49">
        <v>60</v>
      </c>
      <c r="E130" s="51">
        <v>0</v>
      </c>
      <c r="F130" s="51">
        <f>SUM(D130*E130)</f>
        <v>0</v>
      </c>
      <c r="G130" s="51">
        <f t="shared" ref="G130:G132" si="19">SUM(F130*1.23)</f>
        <v>0</v>
      </c>
      <c r="H130" s="5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</row>
    <row r="131" spans="1:1024" ht="25.5" x14ac:dyDescent="0.2">
      <c r="A131" s="29" t="s">
        <v>12</v>
      </c>
      <c r="B131" s="47" t="s">
        <v>97</v>
      </c>
      <c r="C131" s="50" t="s">
        <v>57</v>
      </c>
      <c r="D131" s="49">
        <v>60</v>
      </c>
      <c r="E131" s="51">
        <v>0</v>
      </c>
      <c r="F131" s="51">
        <f>SUM(D131*E131)</f>
        <v>0</v>
      </c>
      <c r="G131" s="51">
        <f t="shared" si="19"/>
        <v>0</v>
      </c>
      <c r="H131" s="5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</row>
    <row r="132" spans="1:1024" ht="25.5" x14ac:dyDescent="0.2">
      <c r="A132" s="29" t="s">
        <v>12</v>
      </c>
      <c r="B132" s="47" t="s">
        <v>98</v>
      </c>
      <c r="C132" s="50" t="s">
        <v>57</v>
      </c>
      <c r="D132" s="49">
        <v>60</v>
      </c>
      <c r="E132" s="51">
        <v>0</v>
      </c>
      <c r="F132" s="51">
        <f>SUM(D132*E132)</f>
        <v>0</v>
      </c>
      <c r="G132" s="51">
        <f t="shared" si="19"/>
        <v>0</v>
      </c>
      <c r="H132" s="5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</row>
    <row r="133" spans="1:1024" x14ac:dyDescent="0.2">
      <c r="A133" s="1"/>
      <c r="F133" s="14">
        <f>SUM(F129:F132)</f>
        <v>0</v>
      </c>
      <c r="G133" s="14">
        <f>SUM(G129:G132)</f>
        <v>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</row>
    <row r="134" spans="1:1024" ht="204" x14ac:dyDescent="0.2">
      <c r="A134" s="1"/>
      <c r="B134" s="2" t="s">
        <v>99</v>
      </c>
      <c r="F134" s="14"/>
      <c r="G134" s="14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</row>
    <row r="135" spans="1:1024" s="3" customFormat="1" x14ac:dyDescent="0.2">
      <c r="A135" s="15"/>
      <c r="B135" s="44"/>
      <c r="C135" s="16"/>
      <c r="D135" s="17"/>
      <c r="E135" s="18"/>
      <c r="F135" s="19"/>
      <c r="G135" s="19"/>
    </row>
    <row r="136" spans="1:1024" s="3" customFormat="1" x14ac:dyDescent="0.2">
      <c r="A136" s="15"/>
      <c r="C136" s="16"/>
      <c r="D136" s="17"/>
      <c r="E136" s="18"/>
      <c r="F136" s="19"/>
      <c r="G136" s="19"/>
    </row>
    <row r="137" spans="1:1024" s="3" customFormat="1" x14ac:dyDescent="0.2">
      <c r="A137" s="15"/>
      <c r="B137" s="38"/>
      <c r="C137" s="16"/>
      <c r="D137" s="17"/>
      <c r="E137" s="18"/>
      <c r="F137" s="19"/>
      <c r="G137" s="19"/>
    </row>
    <row r="138" spans="1:1024" s="3" customFormat="1" x14ac:dyDescent="0.2">
      <c r="A138" s="15"/>
      <c r="B138" s="1"/>
      <c r="C138" s="16"/>
      <c r="D138" s="17"/>
      <c r="E138" s="18"/>
      <c r="F138" s="19"/>
      <c r="G138" s="19"/>
    </row>
    <row r="139" spans="1:1024" s="3" customFormat="1" x14ac:dyDescent="0.2">
      <c r="A139" s="1"/>
      <c r="B139" s="2" t="s">
        <v>74</v>
      </c>
    </row>
    <row r="140" spans="1:1024" ht="63.75" x14ac:dyDescent="0.2">
      <c r="A140" s="29" t="s">
        <v>1</v>
      </c>
      <c r="B140" s="21" t="s">
        <v>2</v>
      </c>
      <c r="C140" s="21" t="s">
        <v>3</v>
      </c>
      <c r="D140" s="32" t="s">
        <v>4</v>
      </c>
      <c r="E140" s="33" t="s">
        <v>108</v>
      </c>
      <c r="F140" s="34" t="s">
        <v>5</v>
      </c>
      <c r="G140" s="34" t="s">
        <v>6</v>
      </c>
      <c r="H140" s="58" t="s">
        <v>106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</row>
    <row r="141" spans="1:1024" ht="186" customHeight="1" x14ac:dyDescent="0.2">
      <c r="A141" s="29" t="s">
        <v>10</v>
      </c>
      <c r="B141" s="47" t="s">
        <v>100</v>
      </c>
      <c r="C141" s="30" t="s">
        <v>9</v>
      </c>
      <c r="D141" s="26">
        <v>25</v>
      </c>
      <c r="E141" s="35">
        <v>0</v>
      </c>
      <c r="F141" s="35">
        <f t="shared" ref="F141:F142" si="20">SUM(D141*E141)</f>
        <v>0</v>
      </c>
      <c r="G141" s="35">
        <f>SUM(F141*1.23)</f>
        <v>0</v>
      </c>
      <c r="H141" s="2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</row>
    <row r="142" spans="1:1024" ht="105.75" customHeight="1" x14ac:dyDescent="0.2">
      <c r="A142" s="29" t="s">
        <v>12</v>
      </c>
      <c r="B142" s="47" t="s">
        <v>101</v>
      </c>
      <c r="C142" s="30" t="s">
        <v>9</v>
      </c>
      <c r="D142" s="26">
        <v>2</v>
      </c>
      <c r="E142" s="35">
        <v>0</v>
      </c>
      <c r="F142" s="35">
        <f t="shared" si="20"/>
        <v>0</v>
      </c>
      <c r="G142" s="35">
        <f>SUM(F142*1.23)</f>
        <v>0</v>
      </c>
      <c r="H142" s="2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9"/>
      <c r="ALZ142" s="9"/>
      <c r="AMA142" s="9"/>
      <c r="AMB142" s="9"/>
      <c r="AMC142" s="9"/>
      <c r="AMD142" s="9"/>
      <c r="AME142" s="9"/>
      <c r="AMF142" s="9"/>
      <c r="AMG142" s="9"/>
      <c r="AMH142" s="9"/>
      <c r="AMI142" s="9"/>
      <c r="AMJ142" s="9"/>
    </row>
    <row r="143" spans="1:1024" x14ac:dyDescent="0.2">
      <c r="A143" s="1"/>
      <c r="F143" s="14">
        <f>SUM(F141:F142)</f>
        <v>0</v>
      </c>
      <c r="G143" s="14">
        <f>SUM(G141:G142)</f>
        <v>0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</row>
    <row r="144" spans="1:1024" s="16" customFormat="1" x14ac:dyDescent="0.2">
      <c r="A144" s="15"/>
      <c r="B144" s="1"/>
      <c r="D144" s="17"/>
      <c r="E144" s="18"/>
      <c r="F144" s="19"/>
      <c r="G144" s="19"/>
      <c r="H144" s="3"/>
      <c r="I144" s="3"/>
    </row>
    <row r="145" spans="1:1024" s="3" customFormat="1" ht="14.1" customHeight="1" x14ac:dyDescent="0.2">
      <c r="A145" s="15"/>
      <c r="B145" s="1"/>
      <c r="C145" s="16"/>
      <c r="D145" s="17"/>
      <c r="E145" s="18"/>
      <c r="F145" s="19"/>
      <c r="G145" s="19"/>
    </row>
    <row r="146" spans="1:1024" s="3" customFormat="1" x14ac:dyDescent="0.2">
      <c r="A146" s="1"/>
      <c r="B146" s="2" t="s">
        <v>75</v>
      </c>
    </row>
    <row r="147" spans="1:1024" ht="63.75" x14ac:dyDescent="0.2">
      <c r="A147" s="29" t="s">
        <v>1</v>
      </c>
      <c r="B147" s="21" t="s">
        <v>2</v>
      </c>
      <c r="C147" s="21" t="s">
        <v>3</v>
      </c>
      <c r="D147" s="32" t="s">
        <v>4</v>
      </c>
      <c r="E147" s="33" t="s">
        <v>108</v>
      </c>
      <c r="F147" s="34" t="s">
        <v>5</v>
      </c>
      <c r="G147" s="34" t="s">
        <v>6</v>
      </c>
      <c r="H147" s="58" t="s">
        <v>106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9"/>
      <c r="ALZ147" s="9"/>
      <c r="AMA147" s="9"/>
      <c r="AMB147" s="9"/>
      <c r="AMC147" s="9"/>
      <c r="AMD147" s="9"/>
      <c r="AME147" s="9"/>
      <c r="AMF147" s="9"/>
      <c r="AMG147" s="9"/>
      <c r="AMH147" s="9"/>
      <c r="AMI147" s="9"/>
      <c r="AMJ147" s="9"/>
    </row>
    <row r="148" spans="1:1024" ht="147" customHeight="1" x14ac:dyDescent="0.2">
      <c r="A148" s="29" t="s">
        <v>7</v>
      </c>
      <c r="B148" s="47" t="s">
        <v>102</v>
      </c>
      <c r="C148" s="30" t="s">
        <v>9</v>
      </c>
      <c r="D148" s="26">
        <v>5</v>
      </c>
      <c r="E148" s="35">
        <v>0</v>
      </c>
      <c r="F148" s="35">
        <f t="shared" ref="F148" si="21">SUM(D148*E148)</f>
        <v>0</v>
      </c>
      <c r="G148" s="35">
        <f>SUM(F148*1.23)</f>
        <v>0</v>
      </c>
      <c r="H148" s="2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9"/>
      <c r="ALZ148" s="9"/>
      <c r="AMA148" s="9"/>
      <c r="AMB148" s="9"/>
      <c r="AMC148" s="9"/>
      <c r="AMD148" s="9"/>
      <c r="AME148" s="9"/>
      <c r="AMF148" s="9"/>
      <c r="AMG148" s="9"/>
      <c r="AMH148" s="9"/>
      <c r="AMI148" s="9"/>
      <c r="AMJ148" s="9"/>
    </row>
    <row r="149" spans="1:1024" x14ac:dyDescent="0.2">
      <c r="A149" s="1"/>
      <c r="F149" s="14">
        <f>SUM(F148:F148)</f>
        <v>0</v>
      </c>
      <c r="G149" s="14">
        <f>SUM(G148:G148)</f>
        <v>0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9"/>
      <c r="ALZ149" s="9"/>
      <c r="AMA149" s="9"/>
      <c r="AMB149" s="9"/>
      <c r="AMC149" s="9"/>
      <c r="AMD149" s="9"/>
      <c r="AME149" s="9"/>
      <c r="AMF149" s="9"/>
      <c r="AMG149" s="9"/>
      <c r="AMH149" s="9"/>
      <c r="AMI149" s="9"/>
      <c r="AMJ149" s="9"/>
    </row>
    <row r="150" spans="1:1024" x14ac:dyDescent="0.2">
      <c r="A150" s="1"/>
      <c r="F150" s="14"/>
      <c r="G150" s="14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</row>
    <row r="151" spans="1:1024" x14ac:dyDescent="0.2">
      <c r="A151" s="1"/>
      <c r="F151" s="14"/>
      <c r="G151" s="14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9"/>
      <c r="ALZ151" s="9"/>
      <c r="AMA151" s="9"/>
      <c r="AMB151" s="9"/>
      <c r="AMC151" s="9"/>
      <c r="AMD151" s="9"/>
      <c r="AME151" s="9"/>
      <c r="AMF151" s="9"/>
      <c r="AMG151" s="9"/>
      <c r="AMH151" s="9"/>
      <c r="AMI151" s="9"/>
      <c r="AMJ151" s="9"/>
    </row>
    <row r="152" spans="1:1024" x14ac:dyDescent="0.2">
      <c r="A152" s="1"/>
      <c r="F152" s="14"/>
      <c r="G152" s="14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9"/>
      <c r="ALZ152" s="9"/>
      <c r="AMA152" s="9"/>
      <c r="AMB152" s="9"/>
      <c r="AMC152" s="9"/>
      <c r="AMD152" s="9"/>
      <c r="AME152" s="9"/>
      <c r="AMF152" s="9"/>
      <c r="AMG152" s="9"/>
      <c r="AMH152" s="9"/>
      <c r="AMI152" s="9"/>
      <c r="AMJ152" s="9"/>
    </row>
    <row r="153" spans="1:1024" x14ac:dyDescent="0.2">
      <c r="A153" s="1"/>
      <c r="F153" s="14"/>
      <c r="G153" s="14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9"/>
      <c r="ALZ153" s="9"/>
      <c r="AMA153" s="9"/>
      <c r="AMB153" s="9"/>
      <c r="AMC153" s="9"/>
      <c r="AMD153" s="9"/>
      <c r="AME153" s="9"/>
      <c r="AMF153" s="9"/>
      <c r="AMG153" s="9"/>
      <c r="AMH153" s="9"/>
      <c r="AMI153" s="9"/>
      <c r="AMJ153" s="9"/>
    </row>
    <row r="154" spans="1:1024" s="3" customFormat="1" ht="12.75" customHeight="1" x14ac:dyDescent="0.2">
      <c r="A154" s="15"/>
      <c r="B154" s="2"/>
      <c r="C154" s="16"/>
      <c r="D154" s="17"/>
      <c r="E154" s="18"/>
      <c r="F154" s="19"/>
      <c r="G154" s="19"/>
    </row>
    <row r="155" spans="1:1024" s="3" customFormat="1" ht="12" customHeight="1" x14ac:dyDescent="0.2">
      <c r="A155" s="15"/>
      <c r="C155" s="16"/>
      <c r="D155" s="17"/>
      <c r="E155" s="18"/>
      <c r="F155" s="19"/>
      <c r="G155" s="19"/>
    </row>
    <row r="156" spans="1:1024" s="3" customFormat="1" ht="12" customHeight="1" x14ac:dyDescent="0.2">
      <c r="A156" s="15"/>
      <c r="C156" s="16"/>
      <c r="D156" s="17"/>
      <c r="E156" s="18"/>
      <c r="F156" s="19"/>
      <c r="G156" s="19"/>
    </row>
    <row r="157" spans="1:1024" s="3" customFormat="1" x14ac:dyDescent="0.2">
      <c r="A157" s="15"/>
      <c r="C157" s="16"/>
      <c r="D157" s="17"/>
      <c r="E157" s="18"/>
      <c r="F157" s="19"/>
      <c r="G157" s="19"/>
    </row>
    <row r="158" spans="1:1024" s="3" customFormat="1" x14ac:dyDescent="0.2">
      <c r="A158" s="15"/>
      <c r="C158" s="16"/>
      <c r="D158" s="17"/>
      <c r="E158" s="18"/>
      <c r="F158" s="19"/>
      <c r="G158" s="19"/>
    </row>
  </sheetData>
  <mergeCells count="2">
    <mergeCell ref="B86:C86"/>
    <mergeCell ref="B120:C120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2023-07-17T06:37:37Z</cp:lastPrinted>
  <dcterms:created xsi:type="dcterms:W3CDTF">2015-06-05T18:19:34Z</dcterms:created>
  <dcterms:modified xsi:type="dcterms:W3CDTF">2023-07-22T18:14:55Z</dcterms:modified>
</cp:coreProperties>
</file>