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63  jednorazówka\"/>
    </mc:Choice>
  </mc:AlternateContent>
  <xr:revisionPtr revIDLastSave="0" documentId="13_ncr:1_{803A6554-9ED6-469F-8AD5-90B3B127FE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y 1-38" sheetId="1" r:id="rId1"/>
    <sheet name="pakiety nr 39-8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237" i="2"/>
  <c r="G237" i="2" s="1"/>
  <c r="G239" i="2" s="1"/>
  <c r="F239" i="2" l="1"/>
  <c r="F232" i="2"/>
  <c r="G232" i="2" s="1"/>
  <c r="F231" i="2"/>
  <c r="G231" i="2" s="1"/>
  <c r="F230" i="2"/>
  <c r="G230" i="2" s="1"/>
  <c r="F229" i="2"/>
  <c r="G229" i="2" s="1"/>
  <c r="F228" i="2"/>
  <c r="G228" i="2" s="1"/>
  <c r="F227" i="2"/>
  <c r="G227" i="2" s="1"/>
  <c r="F226" i="2"/>
  <c r="G226" i="2" s="1"/>
  <c r="F225" i="2"/>
  <c r="G225" i="2" s="1"/>
  <c r="F224" i="2"/>
  <c r="G224" i="2" s="1"/>
  <c r="F223" i="2"/>
  <c r="G223" i="2" s="1"/>
  <c r="F222" i="2"/>
  <c r="G222" i="2" s="1"/>
  <c r="F221" i="2"/>
  <c r="G221" i="2" s="1"/>
  <c r="F220" i="2"/>
  <c r="G220" i="2" s="1"/>
  <c r="F219" i="2"/>
  <c r="F214" i="2"/>
  <c r="G214" i="2" s="1"/>
  <c r="F213" i="2"/>
  <c r="F14" i="2"/>
  <c r="F16" i="2" s="1"/>
  <c r="F21" i="2"/>
  <c r="G21" i="2" s="1"/>
  <c r="G23" i="2" s="1"/>
  <c r="F8" i="2"/>
  <c r="G8" i="2" s="1"/>
  <c r="F361" i="2"/>
  <c r="F362" i="2" s="1"/>
  <c r="F354" i="2"/>
  <c r="G354" i="2" s="1"/>
  <c r="F353" i="2"/>
  <c r="F346" i="2"/>
  <c r="G346" i="2" s="1"/>
  <c r="G348" i="2" s="1"/>
  <c r="F340" i="2"/>
  <c r="G340" i="2" s="1"/>
  <c r="G342" i="2" s="1"/>
  <c r="F336" i="2"/>
  <c r="F337" i="2" s="1"/>
  <c r="F330" i="2"/>
  <c r="G330" i="2" s="1"/>
  <c r="G331" i="2" s="1"/>
  <c r="F323" i="2"/>
  <c r="G323" i="2" s="1"/>
  <c r="F322" i="2"/>
  <c r="F318" i="2"/>
  <c r="G318" i="2" s="1"/>
  <c r="F317" i="2"/>
  <c r="G317" i="2" s="1"/>
  <c r="F316" i="2"/>
  <c r="G316" i="2" s="1"/>
  <c r="F310" i="2"/>
  <c r="F311" i="2" s="1"/>
  <c r="F303" i="2"/>
  <c r="G303" i="2" s="1"/>
  <c r="F302" i="2"/>
  <c r="G302" i="2" s="1"/>
  <c r="F294" i="2"/>
  <c r="F296" i="2" s="1"/>
  <c r="F209" i="2"/>
  <c r="F210" i="2" s="1"/>
  <c r="F289" i="2"/>
  <c r="G289" i="2" s="1"/>
  <c r="G290" i="2" s="1"/>
  <c r="F285" i="2"/>
  <c r="F286" i="2" s="1"/>
  <c r="F276" i="2"/>
  <c r="G276" i="2" s="1"/>
  <c r="F275" i="2"/>
  <c r="G275" i="2" s="1"/>
  <c r="F274" i="2"/>
  <c r="G274" i="2" s="1"/>
  <c r="F273" i="2"/>
  <c r="G273" i="2" s="1"/>
  <c r="F272" i="2"/>
  <c r="G272" i="2" s="1"/>
  <c r="F271" i="2"/>
  <c r="G271" i="2" s="1"/>
  <c r="F270" i="2"/>
  <c r="G270" i="2" s="1"/>
  <c r="F269" i="2"/>
  <c r="G269" i="2" s="1"/>
  <c r="F268" i="2"/>
  <c r="G268" i="2" s="1"/>
  <c r="F267" i="2"/>
  <c r="G267" i="2" s="1"/>
  <c r="F266" i="2"/>
  <c r="G266" i="2" s="1"/>
  <c r="F265" i="2"/>
  <c r="G265" i="2" s="1"/>
  <c r="F205" i="2"/>
  <c r="G205" i="2" s="1"/>
  <c r="G206" i="2" s="1"/>
  <c r="F201" i="2"/>
  <c r="G201" i="2" s="1"/>
  <c r="F200" i="2"/>
  <c r="G200" i="2" s="1"/>
  <c r="F199" i="2"/>
  <c r="F195" i="2"/>
  <c r="G195" i="2" s="1"/>
  <c r="F194" i="2"/>
  <c r="G194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G187" i="2" s="1"/>
  <c r="F186" i="2"/>
  <c r="G186" i="2" s="1"/>
  <c r="F185" i="2"/>
  <c r="G185" i="2" s="1"/>
  <c r="F184" i="2"/>
  <c r="G184" i="2" s="1"/>
  <c r="F183" i="2"/>
  <c r="G183" i="2" s="1"/>
  <c r="F182" i="2"/>
  <c r="G182" i="2" s="1"/>
  <c r="F258" i="2"/>
  <c r="G258" i="2" s="1"/>
  <c r="F257" i="2"/>
  <c r="G257" i="2" s="1"/>
  <c r="F256" i="2"/>
  <c r="G256" i="2" s="1"/>
  <c r="F255" i="2"/>
  <c r="G255" i="2" s="1"/>
  <c r="F254" i="2"/>
  <c r="G254" i="2" s="1"/>
  <c r="F253" i="2"/>
  <c r="G253" i="2" s="1"/>
  <c r="F252" i="2"/>
  <c r="G252" i="2" s="1"/>
  <c r="F251" i="2"/>
  <c r="G251" i="2" s="1"/>
  <c r="F250" i="2"/>
  <c r="G250" i="2" s="1"/>
  <c r="F249" i="2"/>
  <c r="G249" i="2" s="1"/>
  <c r="F248" i="2"/>
  <c r="G248" i="2" s="1"/>
  <c r="F177" i="2"/>
  <c r="F171" i="2"/>
  <c r="G171" i="2" s="1"/>
  <c r="F170" i="2"/>
  <c r="G170" i="2" s="1"/>
  <c r="F169" i="2"/>
  <c r="G169" i="2" s="1"/>
  <c r="F168" i="2"/>
  <c r="G168" i="2" s="1"/>
  <c r="F167" i="2"/>
  <c r="G167" i="2" s="1"/>
  <c r="F157" i="2"/>
  <c r="G157" i="2" s="1"/>
  <c r="F156" i="2"/>
  <c r="G156" i="2" s="1"/>
  <c r="F151" i="2"/>
  <c r="F153" i="2" s="1"/>
  <c r="F146" i="2"/>
  <c r="G146" i="2" s="1"/>
  <c r="G148" i="2" s="1"/>
  <c r="F141" i="2"/>
  <c r="G141" i="2" s="1"/>
  <c r="F140" i="2"/>
  <c r="F136" i="2"/>
  <c r="F137" i="2" s="1"/>
  <c r="F131" i="2"/>
  <c r="G131" i="2" s="1"/>
  <c r="G132" i="2" s="1"/>
  <c r="F126" i="2"/>
  <c r="G126" i="2" s="1"/>
  <c r="F125" i="2"/>
  <c r="G125" i="2" s="1"/>
  <c r="F124" i="2"/>
  <c r="F118" i="2"/>
  <c r="G118" i="2" s="1"/>
  <c r="G120" i="2" s="1"/>
  <c r="F112" i="2"/>
  <c r="F113" i="2" s="1"/>
  <c r="F107" i="2"/>
  <c r="F108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46" i="2"/>
  <c r="F47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5" i="2"/>
  <c r="F280" i="1"/>
  <c r="G280" i="1" s="1"/>
  <c r="F279" i="1"/>
  <c r="G279" i="1" s="1"/>
  <c r="F271" i="1"/>
  <c r="G271" i="1" s="1"/>
  <c r="F270" i="1"/>
  <c r="G270" i="1" s="1"/>
  <c r="G273" i="1" s="1"/>
  <c r="F263" i="1"/>
  <c r="G263" i="1" s="1"/>
  <c r="F262" i="1"/>
  <c r="G262" i="1" s="1"/>
  <c r="F258" i="1"/>
  <c r="F259" i="1" s="1"/>
  <c r="F252" i="1"/>
  <c r="F254" i="1" s="1"/>
  <c r="F247" i="1"/>
  <c r="G247" i="1" s="1"/>
  <c r="F246" i="1"/>
  <c r="F240" i="1"/>
  <c r="F242" i="1" s="1"/>
  <c r="F234" i="1"/>
  <c r="G234" i="1" s="1"/>
  <c r="G236" i="1" s="1"/>
  <c r="F227" i="1"/>
  <c r="G227" i="1" s="1"/>
  <c r="G229" i="1" s="1"/>
  <c r="F221" i="1"/>
  <c r="F223" i="1" s="1"/>
  <c r="F213" i="1"/>
  <c r="G213" i="1" s="1"/>
  <c r="G214" i="1" s="1"/>
  <c r="F205" i="1"/>
  <c r="F207" i="1" s="1"/>
  <c r="F199" i="1"/>
  <c r="F200" i="1" s="1"/>
  <c r="F194" i="1"/>
  <c r="G194" i="1" s="1"/>
  <c r="G196" i="1" s="1"/>
  <c r="F189" i="1"/>
  <c r="F190" i="1" s="1"/>
  <c r="F183" i="1"/>
  <c r="F185" i="1" s="1"/>
  <c r="F178" i="1"/>
  <c r="G178" i="1" s="1"/>
  <c r="G180" i="1" s="1"/>
  <c r="F173" i="1"/>
  <c r="G173" i="1" s="1"/>
  <c r="G175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38" i="1"/>
  <c r="G138" i="1" s="1"/>
  <c r="G139" i="1" s="1"/>
  <c r="F132" i="1"/>
  <c r="G132" i="1" s="1"/>
  <c r="F131" i="1"/>
  <c r="F126" i="1"/>
  <c r="G126" i="1" s="1"/>
  <c r="F125" i="1"/>
  <c r="G125" i="1" s="1"/>
  <c r="F120" i="1"/>
  <c r="F121" i="1" s="1"/>
  <c r="F114" i="1"/>
  <c r="G114" i="1" s="1"/>
  <c r="G116" i="1" s="1"/>
  <c r="F109" i="1"/>
  <c r="F111" i="1" s="1"/>
  <c r="F102" i="1"/>
  <c r="G102" i="1" s="1"/>
  <c r="F101" i="1"/>
  <c r="F92" i="1"/>
  <c r="F94" i="1" s="1"/>
  <c r="F86" i="1"/>
  <c r="G86" i="1" s="1"/>
  <c r="F85" i="1"/>
  <c r="G85" i="1" s="1"/>
  <c r="F79" i="1"/>
  <c r="G79" i="1" s="1"/>
  <c r="F78" i="1"/>
  <c r="F71" i="1"/>
  <c r="G71" i="1" s="1"/>
  <c r="F70" i="1"/>
  <c r="G70" i="1" s="1"/>
  <c r="F69" i="1"/>
  <c r="G69" i="1" s="1"/>
  <c r="F64" i="1"/>
  <c r="G64" i="1" s="1"/>
  <c r="F63" i="1"/>
  <c r="G63" i="1" s="1"/>
  <c r="F62" i="1"/>
  <c r="G62" i="1" s="1"/>
  <c r="F61" i="1"/>
  <c r="G61" i="1" s="1"/>
  <c r="F60" i="1"/>
  <c r="G60" i="1" s="1"/>
  <c r="F54" i="1"/>
  <c r="G54" i="1" s="1"/>
  <c r="F53" i="1"/>
  <c r="G53" i="1" s="1"/>
  <c r="F52" i="1"/>
  <c r="F48" i="1"/>
  <c r="F50" i="1" s="1"/>
  <c r="F43" i="1"/>
  <c r="G43" i="1" s="1"/>
  <c r="F42" i="1"/>
  <c r="G42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F20" i="1"/>
  <c r="G20" i="1" s="1"/>
  <c r="F19" i="1"/>
  <c r="G19" i="1" s="1"/>
  <c r="F18" i="1"/>
  <c r="G18" i="1" s="1"/>
  <c r="F13" i="1"/>
  <c r="G13" i="1" s="1"/>
  <c r="F12" i="1"/>
  <c r="G12" i="1" s="1"/>
  <c r="F11" i="1"/>
  <c r="G11" i="1" s="1"/>
  <c r="F10" i="1"/>
  <c r="F7" i="1"/>
  <c r="G282" i="1" l="1"/>
  <c r="F264" i="1"/>
  <c r="F249" i="1"/>
  <c r="F214" i="1"/>
  <c r="G199" i="1"/>
  <c r="G200" i="1" s="1"/>
  <c r="F116" i="1"/>
  <c r="F103" i="1"/>
  <c r="G92" i="1"/>
  <c r="G94" i="1" s="1"/>
  <c r="G87" i="1"/>
  <c r="F81" i="1"/>
  <c r="G264" i="1"/>
  <c r="F39" i="1"/>
  <c r="G78" i="1"/>
  <c r="G81" i="1" s="1"/>
  <c r="G65" i="1"/>
  <c r="F175" i="1"/>
  <c r="F15" i="1"/>
  <c r="G127" i="1"/>
  <c r="F273" i="1"/>
  <c r="G45" i="1"/>
  <c r="F180" i="1"/>
  <c r="G221" i="1"/>
  <c r="G223" i="1" s="1"/>
  <c r="G258" i="1"/>
  <c r="G259" i="1" s="1"/>
  <c r="F87" i="1"/>
  <c r="F133" i="1"/>
  <c r="G183" i="1"/>
  <c r="G185" i="1" s="1"/>
  <c r="F229" i="1"/>
  <c r="F282" i="1"/>
  <c r="G73" i="1"/>
  <c r="F55" i="1"/>
  <c r="F236" i="1"/>
  <c r="F196" i="1"/>
  <c r="G52" i="1"/>
  <c r="G55" i="1" s="1"/>
  <c r="F73" i="1"/>
  <c r="G240" i="1"/>
  <c r="G242" i="1" s="1"/>
  <c r="F216" i="2"/>
  <c r="F233" i="2"/>
  <c r="G219" i="2"/>
  <c r="G233" i="2" s="1"/>
  <c r="G213" i="2"/>
  <c r="G216" i="2" s="1"/>
  <c r="F10" i="2"/>
  <c r="G14" i="2"/>
  <c r="G16" i="2" s="1"/>
  <c r="F23" i="2"/>
  <c r="G159" i="2"/>
  <c r="F127" i="2"/>
  <c r="F342" i="2"/>
  <c r="F88" i="2"/>
  <c r="G59" i="2"/>
  <c r="F331" i="2"/>
  <c r="F202" i="2"/>
  <c r="F120" i="2"/>
  <c r="F159" i="2"/>
  <c r="F348" i="2"/>
  <c r="F356" i="2"/>
  <c r="F132" i="2"/>
  <c r="F325" i="2"/>
  <c r="F142" i="2"/>
  <c r="F172" i="2"/>
  <c r="F290" i="2"/>
  <c r="G196" i="2"/>
  <c r="G260" i="2"/>
  <c r="G42" i="2"/>
  <c r="G103" i="2"/>
  <c r="G172" i="2"/>
  <c r="G304" i="2"/>
  <c r="G277" i="2"/>
  <c r="G319" i="2"/>
  <c r="G10" i="2"/>
  <c r="F59" i="2"/>
  <c r="F148" i="2"/>
  <c r="F196" i="2"/>
  <c r="F206" i="2"/>
  <c r="F304" i="2"/>
  <c r="F319" i="2"/>
  <c r="G107" i="2"/>
  <c r="G108" i="2" s="1"/>
  <c r="G124" i="2"/>
  <c r="G127" i="2" s="1"/>
  <c r="G136" i="2"/>
  <c r="G137" i="2" s="1"/>
  <c r="G177" i="2"/>
  <c r="G209" i="2"/>
  <c r="G210" i="2" s="1"/>
  <c r="G336" i="2"/>
  <c r="G337" i="2" s="1"/>
  <c r="G353" i="2"/>
  <c r="G356" i="2" s="1"/>
  <c r="F42" i="2"/>
  <c r="F277" i="2"/>
  <c r="G5" i="2"/>
  <c r="G68" i="2"/>
  <c r="G88" i="2" s="1"/>
  <c r="G151" i="2"/>
  <c r="G153" i="2" s="1"/>
  <c r="G199" i="2"/>
  <c r="G202" i="2" s="1"/>
  <c r="G310" i="2"/>
  <c r="G311" i="2" s="1"/>
  <c r="G322" i="2"/>
  <c r="G325" i="2" s="1"/>
  <c r="F103" i="2"/>
  <c r="G46" i="2"/>
  <c r="G47" i="2" s="1"/>
  <c r="G112" i="2"/>
  <c r="G113" i="2" s="1"/>
  <c r="G140" i="2"/>
  <c r="G142" i="2" s="1"/>
  <c r="G285" i="2"/>
  <c r="G286" i="2" s="1"/>
  <c r="G294" i="2"/>
  <c r="G296" i="2" s="1"/>
  <c r="F260" i="2"/>
  <c r="G361" i="2"/>
  <c r="G362" i="2" s="1"/>
  <c r="G22" i="1"/>
  <c r="G168" i="1"/>
  <c r="G109" i="1"/>
  <c r="G111" i="1" s="1"/>
  <c r="G252" i="1"/>
  <c r="G254" i="1" s="1"/>
  <c r="F139" i="1"/>
  <c r="G10" i="1"/>
  <c r="G15" i="1" s="1"/>
  <c r="F22" i="1"/>
  <c r="F45" i="1"/>
  <c r="F65" i="1"/>
  <c r="F127" i="1"/>
  <c r="F168" i="1"/>
  <c r="G25" i="1"/>
  <c r="G39" i="1" s="1"/>
  <c r="G48" i="1"/>
  <c r="G50" i="1" s="1"/>
  <c r="G101" i="1"/>
  <c r="G103" i="1" s="1"/>
  <c r="G131" i="1"/>
  <c r="G133" i="1" s="1"/>
  <c r="G189" i="1"/>
  <c r="G190" i="1" s="1"/>
  <c r="G205" i="1"/>
  <c r="G207" i="1" s="1"/>
  <c r="G246" i="1"/>
  <c r="G249" i="1" s="1"/>
  <c r="G5" i="1"/>
  <c r="G7" i="1" s="1"/>
  <c r="G120" i="1"/>
  <c r="G121" i="1" s="1"/>
</calcChain>
</file>

<file path=xl/sharedStrings.xml><?xml version="1.0" encoding="utf-8"?>
<sst xmlns="http://schemas.openxmlformats.org/spreadsheetml/2006/main" count="1459" uniqueCount="389">
  <si>
    <t>L.p</t>
  </si>
  <si>
    <t xml:space="preserve"> NAZWA MATERIAŁU</t>
  </si>
  <si>
    <t>j.m</t>
  </si>
  <si>
    <t>Ilość</t>
  </si>
  <si>
    <t>Cena netto</t>
  </si>
  <si>
    <t>Wart. Netto</t>
  </si>
  <si>
    <t>Wart. brutto</t>
  </si>
  <si>
    <t>1.</t>
  </si>
  <si>
    <t>Łyżki jednorazowe do videolaryngoskopu McGrath - rozmiar do wyboru przy zamówieniu</t>
  </si>
  <si>
    <t>szt.</t>
  </si>
  <si>
    <t>Lp.</t>
  </si>
  <si>
    <t>Nazwa materiału</t>
  </si>
  <si>
    <t>J.M.</t>
  </si>
  <si>
    <t xml:space="preserve">Wartość netto </t>
  </si>
  <si>
    <t>Wartość brutto</t>
  </si>
  <si>
    <t xml:space="preserve"> </t>
  </si>
  <si>
    <t>Wkład workowy jednorazowego użytku 2000ml bez proszku żelującego(kompatybilny z pojemnikami posiadanymi przez szpital firmy Serres) z trwale dołączoną pokrywą ,przeznaczone do zbiórki odsysanej wydzieliny ,uszczelniane automatycznie po włączeniu ssania bez konieczności wciskania wkładu na karnister ,z zastawką zapobiegającą wypływowi wydzieliny do żródła próżni,posiadające w pokrywce tylko jeden króciec łączący.</t>
  </si>
  <si>
    <t>2.</t>
  </si>
  <si>
    <t>Wkład workowy jednorazowego użytku 2000ml z proszkiem żelującym(kompatybilny z pojemnikami posiadanymi przez szpital firmy Serres) z trwale dołączoną pokrywą ,przeznaczone do zbiórki odsysanej wydzieliny ,uszczelniane automatycznie po włączeniu ssania bez konieczności wciskania wkładu na karnister ,z zastawką zapobiegającą wypływowi wydzieliny do żródła próżni,posiadające w pokrywce tylko jeden króciec łączący.</t>
  </si>
  <si>
    <t>3.</t>
  </si>
  <si>
    <t>Pojemnik plastikowy na 2l kompatybilny  do w/w wkładów</t>
  </si>
  <si>
    <t>4.</t>
  </si>
  <si>
    <t>Uchwyt do mocowania pojemnika</t>
  </si>
  <si>
    <t xml:space="preserve">Razem </t>
  </si>
  <si>
    <t>Zestaw narzędzi laryngologicznych jednorazowego użytku sterylnych (skład pakietu : wziernik nosowy , uszny, szpatułka)</t>
  </si>
  <si>
    <t>kpl.</t>
  </si>
  <si>
    <t>Lusterko laryngologiczne jednorazowego użytku sterylne</t>
  </si>
  <si>
    <t xml:space="preserve">Staza automatyczna </t>
  </si>
  <si>
    <t>Strzyk. trzyczęsciowa  ins. na 100j   - 1ML z igłą x 100szt.( tłoczek gumowy z wypuską nie pozwalająca na pozostanie leku w strzykawce(wyłącznie ) nie dopuszcza się igły dostarczanej osobno,igła zdejmowana w zestawie)</t>
  </si>
  <si>
    <t>op</t>
  </si>
  <si>
    <t xml:space="preserve">Strzyk. ins. na 100j   - 1ML z igłą x 100szt.(wyłacznie firmy KDM ref 831755 wyłącznie ten ref- dla celów Zakładu Medycyny Nuklearnej) </t>
  </si>
  <si>
    <t>Strzyk. ins. na 100j   - 1ML z igłą wtopioną x 100szt.(wyłącznie)np. KDM ref 870518</t>
  </si>
  <si>
    <t>Strzykawka j.u. 2ML, trzyczęściowa,czytelna niezmazywalna skala, kryza ograniczająca wysuwanie się tłoka, opakowanie jednostkowe typu blister – pack x 100szt.</t>
  </si>
  <si>
    <t>5.</t>
  </si>
  <si>
    <t>Strzykawka j.u. 5ML,trzyczęściowa, czytelna niezmazywalna skala, kryza ograniczająca wysuwanie się tłoka, opakowanie jednostkowe typu blister – pack x 100szt.</t>
  </si>
  <si>
    <t>6.</t>
  </si>
  <si>
    <t>Strzykawka j.u. 10ML, trzyczęściowa,czytelna niezmazywalna skala, kryza ograniczająca wysuwanie się tłoka, opakowanie jednostkowe typu blister – pack x 100szt</t>
  </si>
  <si>
    <t>7.</t>
  </si>
  <si>
    <t>Strzykawka j.u. 20ML, trzyczęściowa,czytelna niezmazywalna skala, kryza ograniczająca wysuwanie się tłoka, opakowanie jednostkowe typu blister – pack x 100szt.</t>
  </si>
  <si>
    <t>8.</t>
  </si>
  <si>
    <t>Strzykawka j.u. 2-3 ml typu luer lock (gwintowana)czytelna niezmazywalna skala,, opakowanie jednostkowe typu blister – pack x 100szt.</t>
  </si>
  <si>
    <t>9.</t>
  </si>
  <si>
    <t>Strzykawka j.u. 5 ml typu luer lock (gwintowana)czytelna niezmazywalna skala,, opakowanie jednostkowe typu blister – pack x 100szt.</t>
  </si>
  <si>
    <t>10.</t>
  </si>
  <si>
    <t>Strzykawka j.u. 10 ml typu luer lock (gwintowana)czytelna niezmazywalna skala,, opakowanie jednostkowe typu blister – pack x 100szt.</t>
  </si>
  <si>
    <t>11.</t>
  </si>
  <si>
    <t>Strzykawka j.u. 20 ml typu luer lock (gwintowana)czytelna niezmazywalna skala,, opakowanie jednostkowe typu blister – pack x 50szt.</t>
  </si>
  <si>
    <t>12.</t>
  </si>
  <si>
    <t>Strzykawka JANET j.u. 100 ML z łącznikiem typu LUER</t>
  </si>
  <si>
    <t>13.</t>
  </si>
  <si>
    <t>Strzykawka trzyczęściowa tuberkulinowa x 100szt. ( tłoczek gumowy z wypuską nie pozwalająca na pozostanie leku w strzykawce(wyłącznie ) nie dopuszcza się igły dostarczanej osobno,igła zdejmowana w zestawie)</t>
  </si>
  <si>
    <t>14.</t>
  </si>
  <si>
    <t xml:space="preserve">Strzykawka do żywienia  a 60 ml -gwintowana pasująca do zestawów Peg firmy Nutricia </t>
  </si>
  <si>
    <t>Trzykomorowy zestaw do drenażu opłucnej z wymienną komorą kolekcyjną</t>
  </si>
  <si>
    <t>kpl</t>
  </si>
  <si>
    <t>Worek jednorazowy do w/w zestawu z poz 1</t>
  </si>
  <si>
    <t>szt</t>
  </si>
  <si>
    <t>Łyżki jednorazowe do laryngoskopu typu Macintosh rozmiar 3 z żarówką</t>
  </si>
  <si>
    <t>Kasetki histopatologicze jednorazowego użytku kopatybilne z drukarką Opta-tech DAKEWE C100  Cassette printer dostarczone z oddzielną pokrywką spięte tasmą klejąca lub tekturowym paskiem   kasetka typu BIOPSY -otworki 0,9-1,1 x 0,9-1,1mm, kolor jasnoróżowy i kolor biały.Pakowane po 2000szt.</t>
  </si>
  <si>
    <t>Kasetki histopatologicze jednorazowego użytku kopatybilne z drukarką Opta-tech DAKEWE C100  Cassette printer dostarczone z oddzielną pokrywką spięte tasmą klejąca lub tekturowym paskiem   kasetka typu MIKRO BIOPSY -otworki 0,38-x 0,38mm, kolor jasnoróżowy i kolor biały.Pakowane po 2000 szt</t>
  </si>
  <si>
    <t>Kasetki histopatologicze jednorazowego użytku kopatybilne z drukarką Opta-tech DAKEWE C100  Cassette printer dostarczone z oddzielną pokrywką spięte tasmą klejąca lub tekturowym paskiem   kasetka typu STANDARD  -otworki o szerokości 1,1mm, kolor jasnoróżowy i kolor biały.Pakowane po 2000 szt</t>
  </si>
  <si>
    <t>op.</t>
  </si>
  <si>
    <t>Wchłanialny jałowy hemostatyk powierzchniowy ze 100% regenerowanej , utlenowanej celulozy stanowiący dzianinę ze sztucznego jedwabiu o homologicznym splocie (naturalnego pochodzenia roślinnego)o działaniu bakteriobójczym ,potwierdzonym badaniami klinicznymi i przedklinicznymi in vivo i in vitro. Materiał przy przyszywaniu lub cięciu nie może się strzępić w miejscu implantacji materiał nie powinien  wywoływać reakcji tkankowej. Niskie pH 2,5-3,5 hamujące rozwój bakteryjnych szczepów MRSA,MRSE,PRSP,VRE , E.Coli. Okres wchłaniania 7-14 dni. Czas umożliwiający hemostazę 2-8 min. Rozmiar 10 cm x 20 cm.</t>
  </si>
  <si>
    <t>Wchłanialny jałowy hemostatyk powierzchniowy ze 100% regenerowanej , utlenowanej celulozy stanowiący dzianinę ze sztucznego jedwabiu o homologicznym splocie (naturalnego pochodzenia roślinnego)o działaniu bakteriobójczym ,potwierdzonym badaniami klinicznymi i przedklinicznymi in vivo i in vitro. Materiał przy przyszywaniu lub cięciu nie może się strzępić w miejscu implantacji materiał nie powinien  wywoływać reakcji tkankowej. Niskie pH 2,5-3,5 hamujące rozwój bakteryjnych szczepów MRSA,MRSE,PRSP,VRE , E.Coli. Okres wchłaniania 7-14 dni. Czas umożliwiający hemostazę 2-8 min. Rozmiar 5 cm x 1,25 cm.</t>
  </si>
  <si>
    <t>Wchłanialny jałowy hemostatyk powierzchniowy ze 100% regenerowanej , utlenowanej celulozy stanowiący dzianinę ze sztucznego jedwabiu o homologicznym splocie (naturalnego pochodzenia roślinnego)o działaniu bakteriobójczym ,potwierdzonym badaniami klinicznymi i przedklinicznymi in vivo i in vitro. Materiał przy przyszywaniu lub cięciu nie może się strzępić. W miejscu implantacji materiał nie powinien  wywoływać reakcji tkankowej. Niskie pH 2,5-3,5 hamujące rozwój bakteryjnych szczepów MRSA,MRSE,PRSP,VRE , E.Coli. Okres wchłaniania 7-14 dni. Czas umożliwiający hemostazę 2-8 min. Rozmiar 5 cm x 35 cm.</t>
  </si>
  <si>
    <t>Wchłaniająca  się gąbka hemostatyczna wykonana z żelatyny wieprzowej ,nieuszkadzająca tkanek 7-8cmx 5cm x 1cm ,przeznaczona przede wszystkim do zabiegów chirurgicznych,neurochirurgicznych,laryngologicznych. Materiał dobrze powinien przylegać do powierzchni ,nie ulegać zwijaniu, fałdowaniu, kruszeniu się lub rozpływaniu w czasie zabiegu. Gąbka  nie rozpuszczalna w wodzie. Wchłaniająca się w czasie od 4 do 6 tygodni. Gąbka może być stosowana w połączeniu z trombiną w celu uzyskania hemostazy.</t>
  </si>
  <si>
    <t>Wchłaniająca  się gąbka hemostatyczna wykonana z żelatyny wieprzowej ,nieuszkadzająca tkanek 7-8cmx 5cm x 0, 1cm ,przeznaczona przede wszystkim do zabiegów chirurgicznych,neurochirurgicznych,laryngologicznych. Materiał dobrze powinien przylegać do powierzchni ,nie ulegać zwijaniu, fałdowaniu, kruszeniu się lub rozpływaniu w czasie zabiegu. Gąbka  nie rozpuszczalna w wodzie. Wchłaniająca się w czasie od 4 do 6 tygodni. Gąbka może być stosowana w połączeniu z trombiną w celu uzyskania hemostazy.</t>
  </si>
  <si>
    <t>Kranik trójdrożny z wyczuwalnym i optycznym indykatorem położenia kranika otwarty/zamknięty</t>
  </si>
  <si>
    <t>Kranik trójdrożny z wyczuwalnym i optycznym indykatorem położenia kranika otwarty/zamknięty z przedłużeniem 25 cm</t>
  </si>
  <si>
    <t>Kranik trójdrożny z wyczuwalnym i optyvcznym  indykatorem położenia kranika otwarty/zamknięty z przedłużeniem min 50 cm</t>
  </si>
  <si>
    <t>System 3-ch kraników trójdrożnych z przedłużeniem min 140 cm</t>
  </si>
  <si>
    <t>System 5-ciu kraników trójdrożnych z przedłużeniem min 140 cm</t>
  </si>
  <si>
    <t xml:space="preserve">Układ Ambu jednorazowe dla dorosłych z workiem,rezerwuarem tlenu i maską </t>
  </si>
  <si>
    <t xml:space="preserve">Układ Ambu jednorazowe dla dzieci z workiem,rezerwuarem tlenu i maską </t>
  </si>
  <si>
    <t>Koreczki sterylne z możliwością użytkowania przez 7 dni , z bezigłowym systemem dostępu do lini infuzyjnej,bez potrzeby stosowania dodatkowego koreczka, z możliwością połączęń luer lock ,luer slip, bez lateksu , bez DEHP.</t>
  </si>
  <si>
    <t>Elektrody podskórne 12mm 4 kanałowe wraz z elektrodą zwrotną i uziemiajacą do neuromonitoringu NIM RESPONSE 3 firmy Medtronic</t>
  </si>
  <si>
    <t xml:space="preserve">Przyrząd do drenażu jamy bębenkowej ucha środkowego rozm. 0,9mm-1,02mm i  rozm. 1,14-1,15mm . Rozmiar do zamówienia w zależności od zapotrzebowania </t>
  </si>
  <si>
    <t>Filtr mechaniczny klasy Hepa 13 o skutreczności filtracji w teście cząsteczkowym &gt;99,97 % i penetracji &lt;0,03%. Skuteczność przeciwbakteryjna :99,9999%. P/wirusowa 99,9999% do respiratorów</t>
  </si>
  <si>
    <t>Myjki jednorazowe do mycia pacjenta z chlorhexydyna 30 x 25 cm x 4 szt</t>
  </si>
  <si>
    <t>Wapno sodowane cena za 1 kg ( opakowania a 4,5- 5 kg)</t>
  </si>
  <si>
    <t>kg</t>
  </si>
  <si>
    <t>NAZWA LEKU</t>
  </si>
  <si>
    <t>JM</t>
  </si>
  <si>
    <t xml:space="preserve">Cena netto </t>
  </si>
  <si>
    <t>wartość netto</t>
  </si>
  <si>
    <t>wartość brutto</t>
  </si>
  <si>
    <t>Sonda stymulująca monopolarna do neuromonitora Medtronic NIM3 Response x 5 szt</t>
  </si>
  <si>
    <t>Rurka intubacyjna dotchawicza ze zintegrowanymi elektrodami do monitorowania funkcji nerwu krtaniowego przy zabiegach tarczycy do neuromonitora Medtronic NIM3 Response x 3 szt</t>
  </si>
  <si>
    <t xml:space="preserve">Zestaw do cewnikowania żył centralnych z cewnikiem wykonanym z
poliuretanu z powłoką antybakteryjną z chlorheksydyną,
atraumatyczny, miękki,stożkowaty koniec Blue Flex Tip zapobiega
uszkodzeniom śródbłonka naczyniowego, cewnik kontrastujący w
promieniach RTG, na powierzchni znaczki informujące o
głębokości wprowadzenia, dodatkowa nakładka na ruchome
skrzydełka skutecznie fiksuje cewnik, igła 18Ga, cienkościenna,
ukośnie ścięta, długości 6,35 cm, prowadnica o średnicy 0,032”
druciana, na powierzchni znaczki informujące o głębokości
wprowadzenia, z jednej strony końcówka J z drugiej strony miękka
końcówka prosta, rozszerzadło, strzykawka 5ml Raulerson z
otworem w tłoku
</t>
  </si>
  <si>
    <t>Rozm. 3światłowy, 7F/16cm (16/18/18G), prowadnica 45cm,</t>
  </si>
  <si>
    <t xml:space="preserve">Rozm. 3światłowy, 7F/20cm (16/18/18G), prowadnica 60cm, </t>
  </si>
  <si>
    <t xml:space="preserve">Elektrody  typu Quick-Combo nr kat. 11996-000091 x 2 szt. zalecane przez producenta do defibrylatorów EKG LifePack celem zachowania gwarancji </t>
  </si>
  <si>
    <t>Fartuch ochronny foliowy x 100 szt</t>
  </si>
  <si>
    <t>Igła typu motylek  x 100szt. .Rozmiar do wyboru przy zamówieniu</t>
  </si>
  <si>
    <t>Kateter do karmienia (cewnik) sterylny wykonany z PCV dwa otwory boczne ,traumatyczny zamknięty koniec .Łącznik luer-lock z zamknięciem.Rozmiar od 05 do 10  dł. 40cm w zależności od zapotrzebowania</t>
  </si>
  <si>
    <t xml:space="preserve">Kołnierz ortopedyczny jednorazowy rozmiar średni,duży do wyboru </t>
  </si>
  <si>
    <t xml:space="preserve">Kołnierz ortopedyczny sztywny ( plastikowy) regulowany  </t>
  </si>
  <si>
    <t>Kubki jednorazowe do picia min.100ml max 200 ml plastikowe x 100szt.</t>
  </si>
  <si>
    <t>Maszynka j.u. do golenia pacjenta</t>
  </si>
  <si>
    <t xml:space="preserve">Podkład podgumowany 140x 70 cm </t>
  </si>
  <si>
    <t>Pokrowiec an buty x 100 szt</t>
  </si>
  <si>
    <t xml:space="preserve">Prezerwatywy(osłonki gumowe) x 144szt do celów medycznych </t>
  </si>
  <si>
    <t xml:space="preserve">Przewód do cystoskopu podwójny </t>
  </si>
  <si>
    <t xml:space="preserve">Przewód do cystoskopu pojedyńczy </t>
  </si>
  <si>
    <t>Przyrząd  do biopsji skórnej 3mm- 6mm do wyboru przez zamawiajacego</t>
  </si>
  <si>
    <t>Rękawice diagnostyczne(sekcyjne) typu HIGHRISK o przedłuzonym mankiecie ochraniającym przedramienię niejałowe,przeciwpoślizgowe wykonane z  latexu, teksturowane na palcach,  nr M.L,XL, pakowane po 25 par= 50 szt, chroniace przed mikroorganizmami i odporne chemicznie .(medyczne)</t>
  </si>
  <si>
    <t>15.</t>
  </si>
  <si>
    <t xml:space="preserve">Staza gumowa bezlateksowa, uciskowa x 25 szt jednorazowa </t>
  </si>
  <si>
    <t>16.</t>
  </si>
  <si>
    <t xml:space="preserve">Stopery do uszy  o tłumieniu min 32 db opakowanie x 200 szt
</t>
  </si>
  <si>
    <t>17.</t>
  </si>
  <si>
    <t>Szczoteczka cytologiczna typu Cervex Brush</t>
  </si>
  <si>
    <t>18.</t>
  </si>
  <si>
    <t>Szczoteczka cytologiczna typu Cyto Brush</t>
  </si>
  <si>
    <t>19.</t>
  </si>
  <si>
    <t>Szpatułki drewniane lub plastikowe  laryngologiczne sterylne pakowane pojedyńczo x 100 szt</t>
  </si>
  <si>
    <t>20.</t>
  </si>
  <si>
    <t>Szyna Zimmera 450 x 20 mm</t>
  </si>
  <si>
    <t>21.</t>
  </si>
  <si>
    <t>Wziernik j.u. typ Cusco rozmiar XS, S lub M do wyboru przez zamawiającego</t>
  </si>
  <si>
    <t>22.</t>
  </si>
  <si>
    <t>Zestawy do wlewów doodbytniczych bez kontrastu barytu</t>
  </si>
  <si>
    <t>23.</t>
  </si>
  <si>
    <t xml:space="preserve">ŻEL (pasta ) Ścierna a 250 ml. </t>
  </si>
  <si>
    <t xml:space="preserve">ŻEL do USG a 250 ml. </t>
  </si>
  <si>
    <t>Butelka do wysokociśnieniowego drenażu ran pooperacyjnych ,pojemność  400ml  z drenem łączącym o długości max 1250 mm</t>
  </si>
  <si>
    <t>Zgłębniki żołądkowe silikonowe rozmiar od CH 12 do CH24 ,rozmiar do wyboru przy zamówieniu.</t>
  </si>
  <si>
    <t>Zgłębnik żołądkowy CH 10-24 o dł. 100cm oraz CH 36 dł 150cm wykonane z materiału bez zawartości ftalanów,odporny na załamanie , nie zwinięty w ślimak ,rozmiar do wyboru w zależności od zapotrzebowania ,sterylny,pojedyńczo pakowany w papier-folia</t>
  </si>
  <si>
    <t xml:space="preserve">Maska ustno nosowa do wentylacji nieinwazyjnej bez portu przeciekowego ,rozmiar do wyboru przy zamówieniu </t>
  </si>
  <si>
    <t>Zestaw do toalety jamy ustnej zawierający szczoteczkę do zębów z odsysaniem i gąbką na górnej powierzchni, bezalkoholowy płyn do płukania ust z 0,05% roztworem chlorku cetylopirydyny , plus gąbka -aplikator ,preparat nawilżający do ust na bazie wodnej.</t>
  </si>
  <si>
    <t>Maski twarzowe (anestetyczne)o anatomicznym kształcie z mankietem uszczelniającym zapewniającym szczelne przyleganie do twarzy. Rozmiar do wyboru przy zamówieniu,w tym dziecięce.</t>
  </si>
  <si>
    <t>Jednorazowy sterylny rekaw do detektora promieniowania gamma Gamma Finder II.Wykonany z podwójnej folii PE,o kształcie pozwalającym na ścisłe objęcie detektora. Długość rękawa 36 cm. Szerokość: na dole -2 cm, na górze 9 cm.Dwa paski samoprzylepne -jeden zamykający rękaw wokół detektora, drugi zabepieczający wyświetlacz.Opakowanie x 50 szt</t>
  </si>
  <si>
    <t>L.P.</t>
  </si>
  <si>
    <t>Nazwa asortymentu</t>
  </si>
  <si>
    <t>ILOŚĆ</t>
  </si>
  <si>
    <t>Cena netto/szt</t>
  </si>
  <si>
    <t>Wartość netto</t>
  </si>
  <si>
    <t>Wartość Brutto</t>
  </si>
  <si>
    <t>Zestaw do przezskórnej tracheotomii metodą Seldingera z jednostopniowym rozszerzadłem o następującym składzie:
­           skalpel nr 15;
­           strzykawka 10ml;
­           igła 14Ga z kaniulą;
­           prowadnica Seldingera ze znacznikami pozycjonującym;
­           krótkie rozszerzadło 14F;
­           cewnik prowadzący ze znacznikiem pozycjonującym, uniemożliwiającym zsunięcie się jednostopniowego rozszerzadła;
­           jednostopniowe rozszerzadło w kształcie „rogu nosorożca” z warstwą poślizgową o miękkim końcu i ergonomicznym uchwycie;
­           rurkę tracheostomijna z mankietem niskociśnieniowym i odsysaniem znad mankietu;
­           mandryn do rurki tracheostomijnej z miękkim stożkowym zakończeniem i uchwytem;
­           miękka opaska do rurki;
­           2 wymienne kaniule wewnętrzne do rurki;
­           szczoteczka do czyszczenia kaniul; jałowy żel poślizgowy 5g; gaziki 9,5 x 9,5 cm -8 szt.
Całość sterylna, pakowana na podwójnej tacy z serwetą.Rozmiary: 7 mm, 8 mm i 9 mm</t>
  </si>
  <si>
    <t xml:space="preserve">Wartość 
Netto </t>
  </si>
  <si>
    <t>Jednoczęściowe worki stomijne otwarte( dopuszcza się zamknięte  z możliwością opróżniania ), przyklejające się , z regulowanym otworem, pakowane osobno.Sterylne</t>
  </si>
  <si>
    <t>Zestaw do zakładania cewnika pośredniego tzw. midline do wprowadzenia zmodyfikowanym Seldingerem za pomocą rozrywalnej kaniuli, w skład zestawu wchodzi: prowadnica nitinolowa 0.018’’x45cm, rozrywalna kaniula, echogeniczna igła 7cm, łącznik bezigłowy, skalpel z zabezpieczeniem po użyciu, strzykawka 10ml, staza i taśma pomiarowa, bezszwowe mocowanie cewnika, oraz trymer pozwalający na bezpieczne docięcie cewnika, cewnik z prowadnikiem ułatwiającym wprowadzanie wyposażonym w port boczny z przedłużeniem do przepłukiwania. Rozmiar 1 światłowy 3Fr (20Ga), 20cm przepływ 300ml/godz,1 światłowy 4Fr (18Ga), 20cm przepływ 1690ml/godz,1 światłowy 5Fr (18Ga), 20cm przepływ 3060ml/godz .Rozmiar do wyboru przy zamówieniu</t>
  </si>
  <si>
    <t>Opis wyrobu</t>
  </si>
  <si>
    <t>J.m.</t>
  </si>
  <si>
    <t>Bezpieczny nakłuwacz jednorazowego użytku 21 G x 1,8 mm  ,konstrukcyjnie zabezpieczony przed ponownym użyciem i ewentualnym zakażeniem personelu medycznego krwią pacjenta. Ostrze schowane przed i po użyciu uniemożliwia przypadkowe skaleczenie.Opakowanie x 200 szt.</t>
  </si>
  <si>
    <t>Jednoczęściowe worki stomijne zamknięte  zmożliwością opróżniania , z klamrami zaciskowymi, przyklejające się.</t>
  </si>
  <si>
    <t>Pasta stomijna uszczelniajaca 50-60 g</t>
  </si>
  <si>
    <t xml:space="preserve">Cewnik  urologiczny Foley 100% silikon rozmiar do wyboru przy zamówieniu </t>
  </si>
  <si>
    <t>Worek ileostomijny otwarty przeźroczysty z filtrem węglowym z zapinką , posiadający okno podglądu ułatwiające zakładanie worka i monitorowanie treści jelitowej , przyjazny dla skóry plastyczny przylepiec do modelowania o właściwościach ochronnych  , delikatny i miękki materiał z włókniny odpornej na wchłanianie wilgoci , posiadający praktyczną i wygodną kieszonkę do schowania odpływu worka , zamykanie worka za pomocą szczelnej rzepowej zapinki , na odpływie listewki ułatwiające opróżnianie rozmiar 30-40mm i 40-50mm . pakowany w opakowanie po 10szt.</t>
  </si>
  <si>
    <t xml:space="preserve">1 Jednorazowy, sterylny marker chirurgiczny z podwójną końcówką (0,5mm z jednej strony oraz 1,00mm z drugiej strony), tusz fioletowy, długość całkowita 138mm, średnica 11mm, kolor srebrny. Na markerze nadrukowana skala porównawcza 0-6cm oraz dołączona osobno wewnątrz opakowania linijka z dwustronnym nadrukiem skali 0-15cm.
Opakowanie a’1 szt. ,folia/papier 3,50 23%
</t>
  </si>
  <si>
    <t xml:space="preserve">Jednorazowa, sterylna osłona na uchwyt do lampy operacyjnych wykonana z polipropylenu oraz folii
PE o grubości 41 mikronów. Górna część w kształcie koła o średnicy 12 cm, w części centralnej znajduje
się otwór wyposażony w 16 blisko ściśniętych ząbków o długości 2 cm, które gwarantują sztywne
mocowanie osłony na uchwycie lampy. Dolna część wykona z folii w kształcie worka o długości 15 cm
i szerokości 10 cm, umożliwiające  zabezpieczenie uchwytu zgodnie z zasadami aseptyki.
 Opakowanie a’1 szt. ,folia/papier
</t>
  </si>
  <si>
    <t>Zamknięty system do kontrolowanej  zbiórki stolca z wymiennym workiem, służy higienicznemu wydaleniu stolca w postaci półpłynnej. System wyposażony jest w  technologię absorbentu, który wiąże zakażone, płynne odchody. Zapobiega rozprzestrzenianiu się materiału zakaźnego podczas gromadzenia i utylizacji odchodów. Jego  powierzchnia  zapobiega zatykaniu drenów i skutecznie zatrzymuje zapachy. Dzięki wielu zastosowanym rozwiązaniom klinicznym ogranicza kontaminację odchodów i zapewnia zdrowe otoczenie pacjenta.System najczęściej stosowany u pacjentów, których pobyt w szpitalu spowodowany jest zakażeniem bakterią Clostridium difficile oraz u pacjentów nietrzymających stolca.</t>
  </si>
  <si>
    <t>Worek wymienny do poz 1 x 10 szt</t>
  </si>
  <si>
    <t>Żel z lignocainą w strzykawce (wyłącznie) sterylny 10-11 ml</t>
  </si>
  <si>
    <t>Żel lubrykant w  strzykawce sterylny 10-11 ml</t>
  </si>
  <si>
    <t>Cewnik do odsysania w systemie zamkniętym na 72 h do rurek intubacyjnych o długości 54 cm, do rurek  tracheostomijnych o długości 34 cm -36 cm z adapterem kątowym 45 do dróg oddechowych skalowany co 1 cm, rozmiar kodowany kolorystycznie oraz numerycznie na cewniku, z jednym otworem centralnym i 2 bocznymi ułożonymi naprzemiennie, z przezroczystą komora płuczącą z bezobsługową, samouszczelniającą się dwudzielną zastawką, pozbawiony DEHP., , w komplecie klucz do rozłączania, , elastyczna przedłużka i  naklejki z znaczeniem daty, dopuszcza się system na 48 H z odpowiednim przeliczeniem ilości</t>
  </si>
  <si>
    <t>Strzykawka 2 ml z heparyną litową zbalansowana jonami wapnia o stężęniu 80 iu. Heparyna w formie liofilizowanej naniesiona na krążek bibuły,strzykawka wraz z załączoną zatyczką. Strzykawka wykorzystywana  do oznaczeń gazometrii. X 100 szt.</t>
  </si>
  <si>
    <t>Cewnik do punkcji obwodowych naczyń tętniczych wprowadzany po igle , wyposażony w zawór kulowo-suwakowy typu flow-swith w kolorze czerwonym, rozmiar 20 x 1 ¾”  ( 20 G 1,1 x 45 mm, przepływ 49 ml/min),  ze skrzydełkami z otworami do przyszycia do skóry pacjenta, 
sterylny, jednorazowego użytku 
czas stosowania do 30 dni potwierdzony przez producenta w instrukcji użycia znajdującej się w każdym opakowaniu handlowym 
materiał z jakiego wykonany jest cewnik: PTFE 
sposób pakowania: bliste pack
Opakowanie 25 szt.</t>
  </si>
  <si>
    <t>Znacznik chirurgiczny silikonowy biały 1,5mm x 75 cm  służące do podtrzywywania narządów wypreparowanych w czasie operacji.</t>
  </si>
  <si>
    <t>Znacznik pętla  chirurgiczna silikonowa niebieska  1,5mm x 75 cm  służące do podtrzywywania narządów wypreparowanych w czasie operacji.</t>
  </si>
  <si>
    <t>Znacznik chirurgiczny silikonowy żółty 1,5mm x 75 cm  służące do podtrzywywania narządów wypreparowanych w czasie operacji.</t>
  </si>
  <si>
    <t>Znacznik chirurgiczny silikonowy czerwony 1,5mm x 75 cm  służące do podtrzywywania narządów wypreparowanych w czasie operacji.</t>
  </si>
  <si>
    <t>Znacznik chirurgiczny silikonowy biały 2,5mm x 75 cm  służące do podtrzywywania narządów wypreparowanych w czasie operacji.</t>
  </si>
  <si>
    <t>Znacznik chirurgiczny silikonowy niebieski 2,5mm x 75 cm  służące do podtrzywywania narządów wypreparowanych w czasie operacji.</t>
  </si>
  <si>
    <t>Znacznik chirurgiczny silikonowy żółty 2,5mm x (2x45 cm)  służące do podtrzywywania narządów wypreparowanych w czasie operacji.</t>
  </si>
  <si>
    <t>Znacznik chirurgiczny silikonowy czerwony 2,5mm x (2x45 cm)  służące do podtrzywywania narządów wypreparowanych w czasie operacji.</t>
  </si>
  <si>
    <t>Elektroda do czasowej stymulacji serca prosta lub zagięta (do wyboru przy zamóweiniu)  dla dorosłych  rozmiar do wyboru przez zamawiającego przy zamówieniu (CH7,CH8)-</t>
  </si>
  <si>
    <t>Dren dla wszystkich pomp strzykawkowych(firmy Braun),wykonany z PCV,minimalna objętość wypełnienia ,końcówki luer lock,nie zawiera DEHP i lateksu,średnica 1,5 x 2,7długość 150 cm.</t>
  </si>
  <si>
    <t>Dren dla wszystkich pomp strzykawkowych(firmy Braun),wykonany z PCV,minimalna objętość wypełnienia ,końcówki luer lock,nie zawiera DEHP i lateksu,średnica 1,5 x 2,7długość 150 cm Do podawania  leków światłoczułych.</t>
  </si>
  <si>
    <t>Dren do pompy Infusomat Compact Plus do leków światłoczułych. Posiada filtr 15μm w komorze kroplowej z funkcją AirStop, bez PCV i DEHP. Długość 240/150cm. Objętość wypełnienia 17,8 ml. Łącznik pacjenta typu Luer Lock</t>
  </si>
  <si>
    <t>Dren do pompy Infusomat Compact Plus typu SafeSet bezbarwny do podaży płynów, leków parenteralnie, posiada Filtr 15μm w komorze kroplowej z funkcją AirStop, bez PCV i DEHP .O długości 240/150 cm. Objętość wypełnienia 17,8 ml. Łącznik pacjenta typu Luer Lock.</t>
  </si>
  <si>
    <t>Dren przezroczysty z filtrem  do przygotowywania leków cytostatycznych w pojemniku lub worku z możliwością ich podaży przez podłączenie z zestawem wielodrożnym / drenem głównym. Bez zawartości PCV i DEHP. Dren wykonany z poliuretanu. Możliwość dodania cytostatyku poprzez zintegrowaną zastawkę bezigłową  zabezpieczoną zielonym korkiem luer-lock z uchwytem motylkowym wykonany z TRITANU, ułatwiającym odkręcanie koreczka i podłączanie strzykawki. Klips zatrzaskowy umiejscowiony poniżej portu do dostrzyknięć. Koniec drenu zabezpieczony filtrem hydrofobowym zapobiegającym wydostaniu się płynu oraz usunięcie powietrza z drenu. Wyposażony w system sygnalizacji akustycznej po podłączeniu z drenem głównym. Wymaga się aby zaoferowany asortyment posiadał test potwierdzający, że linie do przygotowania i podaży cytostatyków stanowią zamknięty system w myśl definicji NIOSH i zapobiegają uwalnianiu się niebezpiecznych zanieczyszczeń do otoczenia.</t>
  </si>
  <si>
    <t>Aparat infuzyjny z portem bezigłowym. Wyposażony w ostry kolec z odpowietrznikiem oraz filtrem powietrza zabezpieczony klapką; zacisk typu „C” na drenie poniżej kolca; dwuczęściową ergonomiczną komorę kroplową, wykonaną z przezroczystego materiału; precyzyjny zacisk rolkowy z miejscem na kolec po użyciu oraz miejscem do podwieszania drenu; filtr hydrofobowy na końcu drenu, zabezpieczający przed wyciekaniem płynu z drenu podczas jego odpowietrzania; filtr hydrofilny w komorze kroplowej, zabezpieczający przed dostaniem się powietrza do drenu po opróżnieniem opakowania z płynem; pozbawiony ftalanów DEHP; zastawka bezigłowa umiejscowiona na drenie pomiędzy kolcem a komorą kroplową, służąca do podłączenia krótkiego drenu infuzyjnego lub podania bolusa, umożliwiająca stosowanie z automatycznym systemem zapobiegającym cofaniu się leków/krwi w kierunku zastawki po odłączeniu strzykawki lub linii infuzyjnej „wyrzut pozytywny”, dren o długości 180 cm. Wymaga się aby zaoferowany asortyment posiadał badania potwierdzające, że linie do infuzji stanowią zamknięty system w myśl definicji NIOSH.</t>
  </si>
  <si>
    <t>Infusomat Dren do pomp objętościowych (firmy Bbraun)bez PCV,  TYP Neutrapur , wykonany z PCV bez DEHP, odpowietrznik zaopatrzony w filtr bakteryjny 0,2µm   , zamknięcie  Euro-Cap, ergonomiczny kształt komory kroplowej, , górna część komory dostosowana do założenia czujnika kropli, zabezpieczenie przed cząsteczkami większymi niż 15um – filtr, zacisk rolkowy w kolorze pomarańczowym  wyposażony w zabezpieczenie kolca po użyciu, długość całkowita 250cm, długość pomiędzy wyjściem z pompy a kaniulą 145cm</t>
  </si>
  <si>
    <t xml:space="preserve">Dren do pompy Infusomat Compact Plus do żywienia enteralnego. Z komorą kroplową bez zawartości  PCV/ DEHP. Długość 330/220cm. Objętość wypełnienia 28,0 ml. Złącze pacjenta typu ENFit. Kolec ENPlus dla diet dojelitowych z portem ENPlus (krzyżakowy). Kranik z męskim konektorem VENFit™dla strzykawek dojelitowych z żeńskim łącznikiem ENFit. </t>
  </si>
  <si>
    <t>Zestaw do cewnikowania żył centralnych metodą SELDINGERA dwuświatłowy 7F/2,4 mm  długość cewnika 20 cm i 15 -16 cm,(do wyboru) prowadnica 0,89/50 cm</t>
  </si>
  <si>
    <t>Zestaw do cewnikowania żył centralnych metodą SELDINGERA jednoświatłowy 7F/2,4 mm  długość cewnika 20 cm, prowadnica 0,89/50 cm</t>
  </si>
  <si>
    <t>Zestaw do cewnikowania żył centralnych metodą SELDINGERA trójświatłowy 7F/2,4 mm  długość cewnika 15cm oraz 20 cm, cewnik wykonany z poliuretanu z wtopioną na trwale  substancją powodującą polaryzację powierzchni cewnika oraz nadającą jej charakter hydrofilny. Z dużym przepływem. Dodatkowo igła prosta Seldingera 18G/ 70mm (do wyboru przez Zamawiającego</t>
  </si>
  <si>
    <t xml:space="preserve">Introduktor typu Tear Away do techniki Seldingera złożony z:
prowadnika drutowego 0.035” dł. 40 cm wykonanego ze stali nierdzewnej – 1 szt
igły punkcyjnej do techniki Seldingera 1.3x70 mm wykonanej ze stali nierdzewnej łagodnie zwężającej się w celu do łatwego przejścia wprowadzanego prowadnika drutowego – 1 szt
rozszerzadła naczyniowego 190 mm, wykonanego z PE z łagodnie zwężającym się przejściem dla prowadnika drutowego, sprężyste, gwarantujące minimalne uszkodzenie naczynia – 1 szt.
koszulki introduktora 160 mm wykonanej z FEP,  z łagodnie zwężającym się przejściem do rozszerzacza naczyniowego – 1 szt.
strzykawek: 10 ml luer lock – 1 szt, 10 ml luer slip – 1 szt., 
tacki niebieskiej o wymiarach minimum 25 x 13 x 5 cm, - 1 szt. 
zestaw spakowany podwójne. 
Pozostałe wymagania: wstępnie zaznaczone linie rozdarcia umożliwiające czyste i łatwe usunięcie koszulki po umiejscowieniu cewnika, łącznik rotacyjny utrzymujący rozszerzadło i koszulkę razem, zapobiegający cofaniu się rozszerzadła i oddaleniu koszulki podczas zabiegu. 
Dostępne rozmiary: 6F, 7F, 8F, 9F, 10F, 11F  
</t>
  </si>
  <si>
    <t>Zestaw do znieczulenia zewnątrzoponowego igła do znieczulenia zewnątrzoponowego 1,3x80   G 18x3 1/4   cewnik z trzema otworami 0,45x0,85 mm, cewnik z miękką końcówką</t>
  </si>
  <si>
    <t xml:space="preserve">Zestaw do połączonego znieczulenia podpajęczynówkowego i  zewnątrzoponowego: Igła zewnątrzoponowa 18G , Igła podpajęczynówkowa 27G </t>
  </si>
  <si>
    <t xml:space="preserve">Igła Atraumatyczna do znieczulenia podpajęczynówkowego  0,47mm x 0,88-0,9mm    26 G x 3 ½ z prowadnicą </t>
  </si>
  <si>
    <t>Igła typu Pencan do nakłuć lędźwiowych i znieczulenia podpajęczynówkowego 0,50-0,53 mm x 88- 90mm    G 25 x 3 ½ z prowadnicą</t>
  </si>
  <si>
    <t>Igła do blokad 0,6mm x 60mm   23 G x 2 2/5 x 100 szt.</t>
  </si>
  <si>
    <t>Igła do blokad 0,9mm x 70mm   20 G  x 100 szt.</t>
  </si>
  <si>
    <t>Zestaw kroplówkowy do pomp infuzyjnych firmy B.Braun,infusomat długość 145 cm</t>
  </si>
  <si>
    <t>Zestaw kroplówkowy do pomp infuzyjnych Space infusomat bursztynowy długość 145 cm</t>
  </si>
  <si>
    <t xml:space="preserve">Igła do blokad nerwów obwodowych z użyciem stymulatora i pod kontrolą USG,kod bezpieczeństwa z wysokiej jakości wizualizacją wzoru 360,szlif 30 stopni, dren infuzyjny 50cm nie zawierający DFHP zintegrowny z igłą i kabelek elektryczny zintegrowany z igłą ;rozmiar 35-150mm 20 G i 22G do wyboru przez zamawiającego.  </t>
  </si>
  <si>
    <t xml:space="preserve">Igła do blokad nerwów obwodowych pod kontrolą USG, kod bezpieczeństwa z  wysokiej jakości wizualizacją wzoru 360,szlif 30 stopni, dren infuzyjny 50cm nie zawierający DFHP zintegrowny z igłą i kabelek elektryczny zintegrowany z igłą ;rozmiar 35-150mm 20 G i 22G do wyboru przez zamawiającego.  </t>
  </si>
  <si>
    <t>Zestaw do ciągłych blokad nerwów obwodowych 
• Osadzony na igle cewnik 19G z trzema wtopionymi kontrastującymi pasami, znacznikami długości i centralnym otworem.
• Izolowana igła 25G długości 19cm ze zintegrowanym kabelkiem elektrycznym do neurostymulatora i drenikiem infuzyjnym.
• Przesuwny uchwyt, umożliwiający wprowadzenie igły wraz z cewnikiem w okolice nerwu
• Zatrzaskowy łącznik do cewnika
• Filtr wraz z systemem mocowania go do skóry 
• Drenik infuzyjny 30cm
• Samoprzylepna etykieta, wskazująca, w jakim miejscu znajduje się cewnik</t>
  </si>
  <si>
    <t>Wysopróżniowy system do drenażu ran ,butla 600ml z przesuwalnym zaciskiem ,długość drenu łączącego  123 cm</t>
  </si>
  <si>
    <t>Igła Tuohy z nieruchomymi skrzydełkami 18G/80mm</t>
  </si>
  <si>
    <t xml:space="preserve">Igła punkcyjna 18G- igła punkcyjna do techniki Seldingera rozmiar: 1.3 mm x 70 mm (18G) ,zakończenie typu luer lock ,kolor uchwytu jasnoróżowy ,wykonana ze stali nierdzewnej Ø 1,3 mm,łagodnie zwężające ujście umożliwiające łatwiejsze wprowadzenie prowadnika o średnicy do max 0,038” (0,97 mm) </t>
  </si>
  <si>
    <t xml:space="preserve">Zestaw do kaniulacji tętnic metodą Seldingera 
Zestawu zawiera min.
‒ cewnik dotętniczy wykonany z FEP 
‒ automatyczny zawór hemostatyczny 
‒ Igła wprowadzająca luer lock 
‒ Miękkie skrzydełka mocujące wykonane z PUR z 3 otworami na szew fiksujący
‒ prowadnik 
‒ dren łaczący dł. 7 cm 
‒ serweta do zawinięcia zestawu i zabezpieczenia pola zabiegowego 45 x 75 cm
‒ Zestaw sterylnie pakowany w worek typu papier/papier
Rozmiary do wyboru przez Zamawiającego: 
cewnik 22G, 80 mm / Kaniula 0.80 x 50 mm /, 
cewnik 20G, 80 mm / Kaniula 0.95 x 50 mm /, 
cewnik 20G, 160 mm / Kaniula 0.95 x 70 mm / 
cewnik 18G, 160 mm / Kaniula 1.30 x 70 mm / 
cewnik 18G, 80 mm / Kaniula 1.30 x 50 mm / 
</t>
  </si>
  <si>
    <t>Igła do nakłuć lędźwiowych i znieczulenia podpajęczynówkowego 0,34-0,35mm x ok.88-90mm G 29x3    ½</t>
  </si>
  <si>
    <t>Igła do nakłuć lędźwiowych i znieczulenia podpajęczynówkowego 0,41-0,42mm x 88-90mm    G 27x3    ½</t>
  </si>
  <si>
    <t>Igła do nakłuć lędźwiowych i znieczulenia podpajęczynówkowego 0,45-0,47mm x 88-90mm    G 26x3    ½</t>
  </si>
  <si>
    <t>Igła do nakłuć lędźwiowych i znieczulenia podpajęczynówkowego 0,50 -0,53mm x 88-90mm    G 25x3    ½</t>
  </si>
  <si>
    <t>Igła do nakłuć lędźwiowych i znieczulenia podpajęczynówkowego 0,50 -0,53mm x 120 mm    G 25x3    ½</t>
  </si>
  <si>
    <t>Igła do nakłuć lędźwiowych i znieczulenia podpajęczynówkowego 0,7-0,77mm x 88-90mm    G 22x3    ½</t>
  </si>
  <si>
    <t>Igła do nakłuć lędźwiowych i znieczulenia podpajęczynówkowego 0,9mm x 88-90mm    G 20x3    ½</t>
  </si>
  <si>
    <t>Igła do nakłuć lędźwiowych i znieczulenia podpajęczynówkowego 1,3mm x 88- 90mm    G 18 x 3 ½</t>
  </si>
  <si>
    <t>Zestaw testów płatkowych skórnych  typu True test x 10 szt</t>
  </si>
  <si>
    <t>Instrument laparoskopowy ssąco-płuczący z przeźroczystą rękojeścią i drenem rozgałęzionym na dwa - zakończony grotem, posiada 2 przyciski oznaczone kolorystycznie oraz literowo: ssanie (S) w kolorze białym i płukanie (I) w kolorze zielonym (proksymalnie umieszczona irygacja zapobiegająca zablokowaniu ssaka przy odsysaniu). Ssak matowy, nie odbijający światła, posiada tępe zakończenie z otworami bocznymi: końcówki 5 mm o dług. 33 lub 45 cm. Narzędzie umożliwiające pobranie posiewu z wnętrza ssaka. Miękkie, łatwe do rozdzielenia, wolne od ftalanów (pozbawione DEHP) przewody o niskim stopniu skręcalności.</t>
  </si>
  <si>
    <t>BEZPIECZNY ZESTAW DO PUNKCJI OPŁUCNEJ I OTRZEWNEJ - TORAKOCENTEZY I PARACENTEZY, STERYLNY. SKŁAD ZESTAWU: IGŁA VERESA, STRZYKAWKA LUER-LOCK 50ml, KANIULA Z  OTWORAMI BOCZNYMI ORAZ ZNACZNIKIEM GŁĘBOKOŚCI CO 1cm, ZAWÓR TRÓJDROŻNY ZAPEWNIAJĄCY WYGODNY DOSTĘP DO ZESTAWU DRENUJĄCEGO BEZ OTWIERANIA SYSTEMU, WOREK O POJ. MINIMUM 2000ml. WOREK, KANIULA I STRZYKAWKA TWORZĄCE SYSTEM ZAMKNIĘTY. IGŁA WPROWADZAJĄCA IGŁA VERESA WYPOSAŻONA W ZAWÓR JEDNOKIERUNKOWY WENTYLOWY ZAPOBIEGAJĄCY POWSTAWANIU ODMY ORAZ DWU KOLOROWY WSKAŹNIK BEZPIECZEŃSTWA. ZESTAW Z CEWNIKIEM POLIURETANOWYM DŁUGOŚCI 12,5cm UMIESZCZONYM NA IGLE, ROZMIAR 8F/Ch</t>
  </si>
  <si>
    <t>L.P</t>
  </si>
  <si>
    <t xml:space="preserve">Czepek chirurga furażerka boki wykonane z dwóch warstw: chłonnej włókniny wiskozowej o gramaturze 25g/m2. Sposób pakowania w oznakowane kartoniki gwarantujace higieniczne przechowywanie i wyjmowanie </t>
  </si>
  <si>
    <t xml:space="preserve">Czepek typ furażerka ,część przednia wydłużona z możliwością wywinięcia ,w części tylnej ściagacz,wykonany z włókniny wiskozowej o gramaturzemin. 25g/m2. Sposób pakowania w oznakowane kartoniki gwarantujace higieniczne przechowywanie i wyjmowanie </t>
  </si>
  <si>
    <t xml:space="preserve">Czepek w kształcie furażerki ,wiązany z tyłu na troki, część przednia wydłużona z możliwością wywinięcia ,wykonany z włókniny wiskozowej o gramaturzemin. 25g/m2. Sposób pakowania w oznakowane kartoniki gwarantujace higieniczne przechowywanie i wyjmowanie </t>
  </si>
  <si>
    <t xml:space="preserve">Czepek pielęgniarski okrągły w kształcie beretu  sciągany  gumką - damski, wykonany z włókniny polipropylenowej o gramaturze min. 14g/m2.Sposób pakowania w oznakowane kartoniki gwarantujace higieniczne przechowywanie i wyjmowanie. </t>
  </si>
  <si>
    <t xml:space="preserve">Maska chirurgiczna przeznaczona na bloki operacyjne ,wykonana z trzech warstw włókniny  bezwonnej ,wewnętrzna  warstwa filtracyjna zapewniajaca skutecznośc filtracji bakteryjnej BFE ≥ 98% ,maska  posiadająca wkładkę medelującą do konturu nosa oraz wyposażona w  gumki służące do zamocowania wyrobu .Zgodna z normą PN-EN 14683 typ II lub typ IIR ,kolor niebieski lub zielony .Sposób pakowania w oznakowane kartoniki gwarantujace higieniczne przechowywanie i wyjmowanie. Pakowana po 50 szt </t>
  </si>
  <si>
    <t>Adapter dróg oddechowych CO2do czujników P907/P908/P923, pacjent zaintubowany, dziecko/dorosły (&gt; 7kg), martwa objętość: max 5 mL, 30 sztuk w opakowaniu ,kompatybilne do kardiomonitorów firmy Nihon Kohden.(Ref R804)</t>
  </si>
  <si>
    <t>Adapter CO2 dla pacjentów oddychających przez nos/usta z uchwytem na kaniulę tlenową, pacjent
niezaintubowany, dziecko/dorosły (&gt; 10 kg), 30 sztuk w opakowaniu. Kompatybilne do kardiomonitorów firmy Nihon Kohden.(Ref V923)</t>
  </si>
  <si>
    <t>Maski krtaniowe jednorazowego użytku z zabezpieczeniem w postaci użebrowania przed wklinowaniem nagłośni ,pompowany mankiet,w zestawie lubrykant lub dołaczony osobno,rozmiar do wyboru</t>
  </si>
  <si>
    <t>Maski krtaniowe jednorazowego użytku I-gel- rozmiar do wyboru przy zamówieniu</t>
  </si>
  <si>
    <t>Łyżka do Videolaryngoskopu King Vision a Blade standardowa rozmiar 3 x 20 szt</t>
  </si>
  <si>
    <t>Łyżka do Videolaryngoskopu King Vision a Blade z kanałem, rozmiar 3 x 20 szt</t>
  </si>
  <si>
    <t>Maska do tlenoterapii z drenem o dł. min 180cm(antyzagięciowy)( w tym rozmiar pediatryczny)</t>
  </si>
  <si>
    <t xml:space="preserve">Nebulizator z drenem  ustnikiem dł. Min 180cm (antyzagięciowy) </t>
  </si>
  <si>
    <t>Maska z nebulizatorem i drenem tlenowym(antyzagięciowym)</t>
  </si>
  <si>
    <t xml:space="preserve">Maska z workiem (rezerwuarem tlenu)dla dorosłych </t>
  </si>
  <si>
    <t xml:space="preserve">Maska do wysokich stężeń tlenu z  zwężką Venturiego ( procentowość w zależnośći od zapotrzebowania)  </t>
  </si>
  <si>
    <t>Układ oddechowy jednorazowy do respiratora Raphael dla dorosłych ,materiał PCV,2 rury gładkie wewnętrznie zapobiegające zaleganiu bakterii o dł. 180 cm ,kolanko z portem luer lock,trójnik Y z dwoma portami zabezpieczonych koreczkami przytwierdzonymi na stałe do obwodu , średnica rur 22mm,złączaelastyczne 22mmF,złączka prosta 22mmM-22mmM,pułpka wodna,dodatkowa rura o dł. 60 cm ,czysty mikrobiologicznie.</t>
  </si>
  <si>
    <t>Lp</t>
  </si>
  <si>
    <t xml:space="preserve">Zestaw do krikotyroidotomii, jednorazowego użytku, sztywne opakowanie, zafoliowana instrukcja stosowania wg procedury DAS 2015
Skład zestawu:
- Skalpel rozmiar 10
- Prowadnica elastyczna do trudnych intubacji, z zagiętym końcem wzmocniona na całej długości plecionką z włókien, pokryta tworzywem medycznym, 
- Rurka tracheostomijna z mankietem niskociśnieniowym, z ruchomym szyldem umożliwiającym regulację długości rurki, w rozmiarze I.D. 6,0 mm, zbrojona, 
wygięta w łuk, zaopatrzona w podziałkę centymetrową do określenia głębokości wprowadzania, długość maksymalna (efektywna) 150 mm, ze ściętym skosem typu Magill
- Strzykawka 10ml do napełniania mankietu
- Tasiemka mocująca rurkę, bawełniana i delikatna.
</t>
  </si>
  <si>
    <t>Rurka dooskrzelowa dwukanałowa lewa lub prawa, (silikonowana, bez zawartości ftalanów , zawierająca zestaw złączy z zaciskami na obydwu ramionach i cewniki do odsysania, linia rtg na całej długości oraz dodatkowo znaczniki rtg od mankietem tchawiczym i mankietem oskrzelowym, sterylna pakowana pojedynczo, rozmiar do wyboru przez zamawiającego</t>
  </si>
  <si>
    <t>Rurka intubacyjna z mankietem  pokryta substancją zwiększającą poślizg -  silikonowana, bez ftalanów, z zaznaczonym rozmiarem na baloniku kontrolnym, ze znacznikiem głębokości w postaci dwóch pełnych pierścieni, sterylna, pojedynczo pakowana rozmiar do wyboru przez zamawiającego</t>
  </si>
  <si>
    <t xml:space="preserve">Prowadnica  do rurek intubacyjnych wykonana z mosiądzu pokrytego medycznym tworzywem ,  </t>
  </si>
  <si>
    <t xml:space="preserve">Rurka intubacyjna zbrojona z mankietem, silikonowana, bez ftalanów z prowadnicą z mosiądzu w środku, wygięta w łuk, rozmiar do wyboru przez zamawiającego, sterylna, pokryta substancją zwiększającą poślizg (silikonowana), z zaznaczonym rozmiarem na baloniku kontrolnym, ze znacznikiem głębokości w postaci dwóch pełnych pierścieni, pojedynczo pakowana rozmiar do wyboru przez zamawiającego
</t>
  </si>
  <si>
    <t>Rurka tracheostomijna z mankietem, ze stałym szyldem,  wykonana z miękkiego PCV, silikonowana, sterylna, z prowadnicą ułatwiającą wprowadzenie, pojedynczo pakowana, rozmiar do wyboru przez zamawiającego. W komplecie 2 tasiemki mocujące bawełniane</t>
  </si>
  <si>
    <t>Opaski mocujące do rurek tracheostomijnych dla dorosłych i dzieci, przeciwodleżynowa ,wykonana z miękkiego i delikatnego tworzywa. Rzepy na obu końcach do przełożenia przez uszy szyldu rurki tracheostomijnej. Długość opaski min. 45cm z możliwością regulacji długości, szerokość ok 3,5cm, pakowana pojedynczo (rozmiar przy zamówieniu)</t>
  </si>
  <si>
    <t>Prowadnica do trudnych intubacji typu bougie wykonana z plecionki, wzmocniona na całej długości, jednorazowego użytku</t>
  </si>
  <si>
    <t>Prowadnica do trudnych intubacji typu bougie wykonana z plecionki, wzmocniona na całej długości, wielorazowego użytku</t>
  </si>
  <si>
    <t>Prowadnica do wentylacji z kanałem do podawania tlenu z łącznikiem 15mm i łącznkiem dwoma łącznikami 15 mm w komplecie, do wyboru z zagiętym lub prostym końcem</t>
  </si>
  <si>
    <t>Maska tlenowa wysokiej koncentracji z możliwością pomiaru kapnograficznego. Wykonana z medycznego przezroczystego PVC, posiada system umożliwiający koncentrację tlenu do 98%. Inowacyjny zawór umożliwiający pobór próbki CO2 bezpośrednio z wydychanego powietrza. Idealnie przylega do twarzy, wysoka szczelność. Zapakowana w sposób chroniący przed zniekształceniem, jednorazowego użytku</t>
  </si>
  <si>
    <t>Rurki nosowo-gardłowe, silikonowane, sterylne w rozm. Od 2,5 – 9,0</t>
  </si>
  <si>
    <t>Rurki tracheostomijne z wymiennym wkładem z mankietem i z fenestracją  rozmiar nr 7, 8, 9, 10</t>
  </si>
  <si>
    <t>Rurki tracheostomijne z możliwością odsysania znad balonika, silikokonwana bez ftalanów rozmiar nr 7-10, w tym połówki,  z ruchomym szyldem lub ze stałym szyldem, 2 tasiemki mocujące</t>
  </si>
  <si>
    <t>Rurka tracheostomijna z ruchomym szyldem długa, silikonowana przedłużona w części dystalnej i proksymanej w rom. Od 6,0-11,00 mm</t>
  </si>
  <si>
    <t>Rurki intubacyjne do przedłużonej wentylacji nr 7,0-9,0 z odsysaniem znad mankietu, silikonowane, bez ftalanów</t>
  </si>
  <si>
    <t xml:space="preserve">Rurka tracheostomijna bez mankietu z kompletem  wewnętrznych  kaniul bez otworów lub z otworami fenestracyjnymi  w rozmiarach 5,0; 6,0; 7,0; 8,0; 9,0; 10,0
Wykonane z termoplastycznego PVC, wyposażone w miękki szyldy z zaczepem przegubowym . W zestawie trzy kaniule wymienne, korek dekaniulacyjny, nasadka foniacyjna i łącznik 15 mm
</t>
  </si>
  <si>
    <t xml:space="preserve">Rurka tracheostomijna KRÓTKA  bez mankietu  z kompletem  wewnętrznych  kaniul bez otworów lub z otworami fenestracyjnymi w rozmiarach 5,0; 6,0; 7,0; 8,0; 9,0; 10,0
Wykonane z termoplastycznego PVC, wyposażone w miękki szyldy z zaczepem przegubowym . W zestawie trzy kaniule wymienne, korek dekaniulacyjny, nasadka foniacyjna i łącznik 15 mm
</t>
  </si>
  <si>
    <t xml:space="preserve">Kaniule wymienne do rurek tracheostomijnych pasujące do pozycji 5,6 z otworami + fenestracyjnymi lub bez otworów fenestracyjnych, pakowane po 3 szt. </t>
  </si>
  <si>
    <t xml:space="preserve">Rurka tracheostomijna z mankietem lub bez mankietu zbrojona , przedłużana rozmiar 7,0; 8,0; 9;0
Wstępnie ukształtowana lub prosta
</t>
  </si>
  <si>
    <t>Wymiennik ciepła i wilgoci z możliwością („sztuczny nos”) podłączenia tlenu z drenem</t>
  </si>
  <si>
    <t>Rurka intubacyjna do mikrochirurgii krtanii silikonowana w rozmiarach 4,0; 5,0; 6,0</t>
  </si>
  <si>
    <t>Rurka intubacyjna do mikrochirurgii krtanii silikonowana, zbrojona,  w rozmiarach 4,0; 5,0; 6,</t>
  </si>
  <si>
    <t>Rurka laryngektomijna z mankietem</t>
  </si>
  <si>
    <t xml:space="preserve">Rurka z odsysaniem znad mankietu długa, silikonowana, bez ftalanów, bez lateksu. Balonik kontrolny znakowany rozmiarem rurki. Rurka dostępna w opcji z mankietem niskociśnieniowym lub bez. Skrzydełka szyldu, miękkie, gładki i przezroczyste. W zestawie prowadnica do rurki oraz 2 tasiemki mocujące.  Rozmiary 7,0 mm, dł. 100mm; 8,0mm, dł-116mm; 9,0mm dł. 122mm; 10mm dł. 128mm . Rurka sterylna, jednorazowego użytku, pakowana pojedynczo. </t>
  </si>
  <si>
    <t xml:space="preserve">Zgłebnik Żołądkowy 30CH, 32CH, 35CH, dł. 100cm, zmrożona powierzchnia zewnętrzna, z linią rtg. </t>
  </si>
  <si>
    <t xml:space="preserve">Dren w zwoju 100m, prosty, pakowany w pojedynczo w kartonik z systemem aseptycznego wyciągania, średnice 9/12mm; </t>
  </si>
  <si>
    <t>Dren w zwoju 50m, prosty, pakowany w pojedynczo w kartonik z systemem aseptycznego wyciągania, średnice 3,1x4,7mm</t>
  </si>
  <si>
    <t>Łącznik Prosty do drenu w pozycji 2., niesterylny</t>
  </si>
  <si>
    <t>Worek na wymiociny z proszkiem żelujacym ( nie dopuszcza się bez proszku)</t>
  </si>
  <si>
    <t>Bibuła jakościowa, średnia prędkość filtracji, rozm. 45 x 56 cm a 100 szt.</t>
  </si>
  <si>
    <t>Bibułki filtracyjne do Cytospinu 3 a 200szt.</t>
  </si>
  <si>
    <t>Parafina stała cechująca się dobrą rozpuszczalnością   w zakresie temp 56-60 ºC, oraz dobrą przejrzystością , plastyczność parafiny pozwalająca na uformowanie bloczka tkankowego nie uwalniającego się z kasetki histopatologicznej podczas krojenia nożem mikrotonowym. Parafina typu Histoplast.</t>
  </si>
  <si>
    <t>Sączki papierowe 150mm x 100 szt</t>
  </si>
  <si>
    <t>Szkiełka nakrywkowe 18x18 x 100 szt.</t>
  </si>
  <si>
    <t>Szkiełka nakrywkowe 24x 60 x 100 szt.</t>
  </si>
  <si>
    <t>Szkiełka nakrywkowe 24x24 x 100 szt.</t>
  </si>
  <si>
    <t>Szkiełka nakrywkowe 24x40 x 100 szt.</t>
  </si>
  <si>
    <t>Szkiełka nakrywkowe 24x50 x 100 szt.</t>
  </si>
  <si>
    <t>Szkiełka podst.1,1 szlif. matowe x 50 szt.</t>
  </si>
  <si>
    <t>Szkiełka typu S-Frost Plus lub równoważne o podwyższonewj adhezyjności )x 72 szt.</t>
  </si>
  <si>
    <t xml:space="preserve">Zamrażacz do tkanek spray (intra) a 234-236 ml typu Envirotech freezing    </t>
  </si>
  <si>
    <t>Łyżka do laryngoskopu, światłowodowa, jednorazowa,. Nieodkształcająca się łyżka wykonana niemagnetycznego, lekkiego stopu metalu.
Kompatybilna z rękojeściami w standardzie ISO (tzw. Zielona specyfikacja) Profil łyżek identyczny z profilem łyżek wielorazowego użytku.
Mocowanie światłowodu zatopione w tworzywie sztucznym koloru zielonego. Wytrzymały zatrzask kulkowy osadzony w metalowej podstawie łyżki,
zapewniający trwałe mocowanie w rękojeści. Światłowód  wykonany  z polerowanego tworzywa sztucznego, dający mocne, skupione światło.
Światłowód nieosłonięty, doświetlający wnętrze jamy ustnej i gardło. Wyraźne oznakowanie typu i rozmiaru łyżki, logo producenta, symbol CE, numer seryjny i symbol „nie do powtórnego użycia” (przekreślona cyfra 2) na łyżce.
Pakowanie folia- folia z oznaczeniem daty ważności, rozmiaru łyżki i symbol  „nie do powtórnego użycia” (przekreślona cyfra 2).
typu Macintosh, Rozmiary 00,0, 1, 2, 3, 4, 5</t>
  </si>
  <si>
    <t>Igła kulkowa 1,2 x 80-81 mm jedorazowego użytku, sterylna, ze stali nierdzewnej ,klasa medyczna IIa</t>
  </si>
  <si>
    <t>Zamknięty system do nieinwazyjnego pomiaru ciśnienia śródbrzusznego metodą manometryczną ( fabrycznie połączony zestaw do godzinowej zbiórki moczu z linią pomiarową, sterylny, w jednym opakowaniu co zapewnia utrzymanie systemu zamkniętego), 20 ml dren manometryczny wyposażony w filtr biologiczny, umieszczony pomiędzy cewnikiem foley, a zestawem do godzinowej zbiórki moczu, zapewniający właściwe odpowietrzenie. Zastawka antyzwrotna wbudowana w łącznik zapobiega cofaniu się moczu z zestawu do godzinowej zbiórki moczu do linii pomiarowej. Zintegrowany zacisk drenu pozwalający na wyrównanie ciśnień i precyzyjny odczyt wartości ciśnienia śródbrzusznego, bezigłowy port do pobierania próbek, linia pomiarowa wyskalowana w mm Hg, czas użycia do 7 dni.</t>
  </si>
  <si>
    <t xml:space="preserve">Czujnik do pomiaru ciśnienia metodą krwawą
• długości linii płuczącej 150 cm(+/- 5cm)
• prostoliniowy przepływ płynu płuczącego przez przetwornik zapobiegający powstawaniu zakłóceń pomiarowych
• linia płucząca z biuretą wyposażoną w szpikulec z min. trzema otworami, zabezpieczający przed zapowietrzeniem
• błąd pomiaru przetwornika (nieliniowość i histereza) do 1,5%
• system przepłukiwania uruchamiany wielokierunkowo przez pociągnięcie za wypustek
• połączenie przetwornika z kablem łączącym z monitorem, bezpinowe, chroniące przed zalaniem (wodoodporne) 
• przetwornik zawierający osobny port do testowania poprawności działania systemu
</t>
  </si>
  <si>
    <t xml:space="preserve">Czujnik  do ciągłego pomiaru rzutu serca:
• Metoda pomiaru rzutu minutowego małoinwazyjna (max 1 dostęp naczyniowy)
• Dwa niezależne gniazda sygnału ciśnienia
• Połączenia gniazd sygnału ciśnienia – bezpinowe
• Brak konieczności kalibracji czujnika
• Szpikulec z trzema otworami zapobiegający zapowietrzaniu się systemu
• Prostoliniowe podłączenie drenów do przetwornika 
• Mechanizm płuczący zintegrowany na stałe z przetwornikiem
• Zestaw musi być kompatybilny z urządzeniami do pomiaru rzutu serca firmy Edwards Lifesciences
• Instrukcja obsługi w języku polskim
</t>
  </si>
  <si>
    <t>Igły inj. j.u. 0,33x 12mm x 100 szt.</t>
  </si>
  <si>
    <t>Igły inj. j.u. 0,45x 16mm x 100 szt.</t>
  </si>
  <si>
    <t>Igły inj. j.u. 0,40x 40 mm x 100 szt.</t>
  </si>
  <si>
    <t>Igły inj. j.u. 0,5x25 mm x 100 szt.</t>
  </si>
  <si>
    <t>Igły inj. j.u. 0,6x30 mm x 100 szt.</t>
  </si>
  <si>
    <t>Igły inj. j.u. 0,7x30 mm x 100 szt.</t>
  </si>
  <si>
    <t>Igły inj. j.u. 0,8x40 mm x 100 szt.</t>
  </si>
  <si>
    <t>Igły inj. j.u. 0,8x50 mm x 100 szt.</t>
  </si>
  <si>
    <t>Igły inj. j.u. 0,9x40 mm x 100 szt.</t>
  </si>
  <si>
    <t>Igły inj. j.u. 1,1x40 mm x 100 szt.</t>
  </si>
  <si>
    <t>Igły inj. j.u. 1,2x40 mm x 100 szt.</t>
  </si>
  <si>
    <t>Igła inj. 0,7 x 45-50 mm x 100 szt</t>
  </si>
  <si>
    <t>Igła inj. 0,7 x 30 mm x 100 szt</t>
  </si>
  <si>
    <t>Igła inj 1,8 x 40 mm x 100 szt</t>
  </si>
  <si>
    <t>Miska nerkowata z pulpy celulozowej ,jednorazowa a 250 szt.</t>
  </si>
  <si>
    <t>Dren do ran typ Ulmera ster. Od 10 CH/75 do  18 CH /75</t>
  </si>
  <si>
    <t>Dren do ran typ Ulmera ster. ze stalowym trocarem od 14Ch/75 perf. do 16Ch/75 na dł.12cm</t>
  </si>
  <si>
    <t>Rurki ustno gardłowe o długości 9cm , 10 cm , 11 cm oraz pediatryczne rozmiar do wyboru w zależności od zapotrzebowania</t>
  </si>
  <si>
    <t>Elektroda z przeznaczeniem do EKG spoczynkowy, monitoring na bazie materiału włóknina okrągła o średnicy ok. 55mm , z żelem  w postaci stałej x 50 szt.</t>
  </si>
  <si>
    <t>Elektroda EKG z przeznaczeniem do HOLTER/STRESS , ekg wysiłkowe i spoczynkowe, monitoring ,okrągła  w rozmiarze ok 55 x 41 mm  z wycięciem  do mocowania , piankowa ,  z żelem  w postaci stałej , wytrzymała na 24 h x 50 szt.</t>
  </si>
  <si>
    <t>Elektroda EKG z przeznaczeniem do MRI węglowa piankowa-wytrzymała  x 50 szt.</t>
  </si>
  <si>
    <t xml:space="preserve">Elektroda EKG typu Ambu do próby wysyłkowej z czujnikiem Ag/AgCl,2. Średnica powierzchni kontaktującej się z skórą 48 mm,podłoże z pianki PCV,żel ciekły,powierzchnia żelu 254 mm2, Silny klej zapewniający dobre mocowanie elektrody na skórze,powierzchnia kleju: 1555 mm2,mocowanie przewodu przesunięte względem czujnika elektrody, co zabezpiecza przed występowaniem artefaktów ruchowych,biokompatybilność potwierdzona deklaracją producenta,sposób pakowania: torebka zawierająca 25 sztuk elektrodnp. Ambu typu R
</t>
  </si>
  <si>
    <t xml:space="preserve">Elektroda EKG typu Ambu do Holtera z czujnikiem Ag/AgCl,2, Wymiary całkowite - 68,2 x 55 mm,Powierzchnia kontaktu ze skórą (średnica) – 55 mm,Pole powierzchni adhezyjnej - 2121 mm2,Grubość bez złącza - 1 mm,Powierzchnia czujnika - 15,8 mm2,Powierzchnia żelu/pomiarowa - 254 mm2,,mocowanie przewodu przesunięte względem czujnika elektrody, co zabezpiecza przed występowaniem artefaktów ruchowych,biokompatybilność potwierdzona deklaracją producenta,sposób pakowania: torebka zawierająca 25 sztuk elektrod np. Ambu typu L
</t>
  </si>
  <si>
    <t>Barwne oznaczniki chirurgiczne służące do podtrzywywania narządów wypreparowanych w czasie operacji,wykonane z włókien poliestrowych w rozmiarach 2,3,4mm x 900 mm w opakowaniu po 10 szt.</t>
  </si>
  <si>
    <t>Zestaw do zakładania szwów jednorazowy : Kleszcze jednor. do zakładania szwów 14 cm,penseta metalowa chir.12 cm, 6 tupferów z gazy(typ śliwka),Igłotrzymacz 12cm, nożyczki metalowe ostro-ostre 11 cm, strzykawka 10ml luer lock,Igła 1,2 x 40mm(18G), 0,8 x 40mm (21G),serweta włókninowa 50 x 50 cm z otworem przylepnym ( 5x 10 cm),serweta włókninowa 60x60 cm.Zestaw pakowany na tacce typu blister z trzema wgłębieniami na płyny.</t>
  </si>
  <si>
    <t>Aparat do przetoczeń płynów infuzyjnych automatycznie zatrzymujący infuzję na poziomie komory kroplowej po jej opróżnieniu, przeciwdziałając ryzyku zatorowości. Filtr hydrofobowy na końcu drenu, zabezpieczający przed wyciekaniem płynu z drenu podczas jego wypełniania, długość drenu min. 150 cm. Mechanizm rolkowy wyposażony w miejsce do dokowania kolca po zakończonej infuzji . Zestaw wolny od ftalanów-DEHP i latexu(stosowne oznaczenie lub informacja na opakowaniu). Nazwa producenta na opakowaniu jednostkowym.Przyrząd umozliwiający podanie leku m.in. z szklanego opakowania.</t>
  </si>
  <si>
    <t xml:space="preserve">Przyrząd do przetaczania krwi i płynów krwiopochodnych z filtrem 200 mikrometrów umieszonym w komorze kroplowej . Jałowy, z możliwością aseptycznego otwierania. Cały aparat wolny od  ftalanów DEHP , oraz wolny od lateksu. Filtr hydrofobowy na końcu drenu, zabezpieczający przed wyciekaniem płynu z drenu podczas jego wypełniania. Zaciskacz pozwalający na precyzyjne dozowanie i zatrzymanie płynu, pozostający trwale w ustawionej pozycji. Przyrząd w całości- łącznie z kolcem i końcówką przezroczysty, umożliwiający kontrolę wzrokową przepływu na całej długości drenu. Całkowita długość drenu min.150 cm. </t>
  </si>
  <si>
    <t>Bezszwowy stabilizator do cewników typu Midline oraz PICC. Stabilizator posiadający przesuwne słupki z zatrzaskami na skrzydełka cewnika. Stabilizator wyposażony w trykotową podstawę pokrytą klejem, dodatkowo w zestawie preparat ochronny do skóry, poprawiający przylepność do podłoża oraz plaster piankowy ,opakowanie x 25 szt</t>
  </si>
  <si>
    <t>Stabilizator do kaniuli dotętniczej z wycięciem, dostosowanym do skrzydełek, wycięcie pokryte mocnym klejem w celu stabilizacji cewnika, w zestawie dodatkowo preparat poprawiający kleistość do skóry oraz plaster. Stabilizatory pakowane po 25 szt./op</t>
  </si>
  <si>
    <t>Ilość/op.</t>
  </si>
  <si>
    <t xml:space="preserve">Półmaska filtrująca bez zaworu wydechowego ochronna typu FFP3 zapewniająca skuteczną ochronę dróg oddechowych.Zapewniająca skuteczność filtracji bakteryjnej ≥ 98 %
Środek ochrony indywidualnej. Wymagane oświadczenie producenta dotyczące zgodności z normą EN 149:2001 .  Materiał filtrujący o wysokiej
wydajności zapewniający  efektywne filtrowanie cząstek , regulowana blaszka nosowa pomagająca  zapewnić odpowiednie dopasowanie i uszczelnienie. Dwie taśmy(gumki) nagłowia zapewniające równomierny nacisk i dopasowanie półmaski. Pakowane pojedyńczo w higieniczne opakowania(każda maska osobno-nie dopuszcza sie po kilka szt). Wymagane przedstawienie dokumentów.Na pojedyńczym opakowaniu lub kartoniku zbiorczym (masek pojedyńczo pakowanych) (maksymalnie do 50 szt data przydatności produktu- wieksze  opakowania niedopuszczamy) 
</t>
  </si>
  <si>
    <t>"Załącznik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</si>
  <si>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Pakiet - 1</t>
  </si>
  <si>
    <t>Pakiet -2</t>
  </si>
  <si>
    <t>Pakiet - 3</t>
  </si>
  <si>
    <t>Pakiet - 4</t>
  </si>
  <si>
    <t>Pakiet - 5</t>
  </si>
  <si>
    <t>Pakiet - 6</t>
  </si>
  <si>
    <t>Pakiet - 7</t>
  </si>
  <si>
    <t>Pakiet - 8</t>
  </si>
  <si>
    <t>Pakiet - 9</t>
  </si>
  <si>
    <t>Pakiet - 10</t>
  </si>
  <si>
    <t>Pakiet - 11</t>
  </si>
  <si>
    <t>Pakiet - 12</t>
  </si>
  <si>
    <t>Pakiet - 13</t>
  </si>
  <si>
    <t>Pakiet - 14</t>
  </si>
  <si>
    <t>Pakiet - 15</t>
  </si>
  <si>
    <t>Pakiet - 16</t>
  </si>
  <si>
    <t>Pakiet - 17</t>
  </si>
  <si>
    <t>Pakiet -18</t>
  </si>
  <si>
    <t>Pakiet - 19</t>
  </si>
  <si>
    <t>Pakiet - 20</t>
  </si>
  <si>
    <t>24.</t>
  </si>
  <si>
    <t>Pakiet - 21</t>
  </si>
  <si>
    <t>Pakiet - 22</t>
  </si>
  <si>
    <t>Pakiet -23</t>
  </si>
  <si>
    <t>Pakiet - 24</t>
  </si>
  <si>
    <t>Pakiet - 25</t>
  </si>
  <si>
    <t>Pakiet - 26</t>
  </si>
  <si>
    <t>Pakiet - 27</t>
  </si>
  <si>
    <t>Pakiet - 28</t>
  </si>
  <si>
    <t>Pakiet - 29</t>
  </si>
  <si>
    <t>Pakiet - 30</t>
  </si>
  <si>
    <t>Pakiet - 31</t>
  </si>
  <si>
    <t>Pakiet -3 2</t>
  </si>
  <si>
    <t>Pakiet - 33</t>
  </si>
  <si>
    <t>Pakiet - 34</t>
  </si>
  <si>
    <t>Pakiet - 35</t>
  </si>
  <si>
    <t>Pakiet  - 36</t>
  </si>
  <si>
    <t>Pakiet - 37</t>
  </si>
  <si>
    <t>Pakiet - 38</t>
  </si>
  <si>
    <t>Pakiet -43</t>
  </si>
  <si>
    <t>Pakiet nr 39</t>
  </si>
  <si>
    <t>Pakiet - 42</t>
  </si>
  <si>
    <t>Pakiet nr 40</t>
  </si>
  <si>
    <t>Pakiet - 41</t>
  </si>
  <si>
    <t>Pakiet - 44</t>
  </si>
  <si>
    <t>Pakiet - 45</t>
  </si>
  <si>
    <t>Pakiet - 46</t>
  </si>
  <si>
    <t>Pakiet - 47</t>
  </si>
  <si>
    <t>Pakiet nr 48</t>
  </si>
  <si>
    <t>Pakiet nr 49</t>
  </si>
  <si>
    <t>Pakiet nr 50</t>
  </si>
  <si>
    <t>Pakiet nr 51</t>
  </si>
  <si>
    <t>Pakiet nr 52</t>
  </si>
  <si>
    <t>Pakiet nr 53</t>
  </si>
  <si>
    <t>Pakiet nr 54</t>
  </si>
  <si>
    <t>Pakiet - nr 55</t>
  </si>
  <si>
    <t>Pakiet - nr 56</t>
  </si>
  <si>
    <t>Pakiet - nr 57</t>
  </si>
  <si>
    <t>Pakiet nr 58</t>
  </si>
  <si>
    <t>Pakiet - 59</t>
  </si>
  <si>
    <t>Pakiet nr 60</t>
  </si>
  <si>
    <t>Pakiet nr 61</t>
  </si>
  <si>
    <t>Pakiet nr 62</t>
  </si>
  <si>
    <t>Pakiet nr 63</t>
  </si>
  <si>
    <t>Pakiet nr 64</t>
  </si>
  <si>
    <t>Pakiet - Igły nr 65</t>
  </si>
  <si>
    <t>Pakiet - 66</t>
  </si>
  <si>
    <t xml:space="preserve">Pakiet nr 67  - rurki  I </t>
  </si>
  <si>
    <t>Pakiet nr 68</t>
  </si>
  <si>
    <t>Pakiet nr 69</t>
  </si>
  <si>
    <t>Pakiet nr 70</t>
  </si>
  <si>
    <t>Pakiet - 71</t>
  </si>
  <si>
    <t>Pakiet - 72</t>
  </si>
  <si>
    <t>Pakiet nr 73</t>
  </si>
  <si>
    <t>Pakiet - 74</t>
  </si>
  <si>
    <t>Pakiet - 75</t>
  </si>
  <si>
    <t>Pakiet nr 76</t>
  </si>
  <si>
    <t>Pakiet - nr 77</t>
  </si>
  <si>
    <t>Pakiet nr 78</t>
  </si>
  <si>
    <t>Pakiet nr 79</t>
  </si>
  <si>
    <t>Pakiet nr 80</t>
  </si>
  <si>
    <t>Pakiet nr 81</t>
  </si>
  <si>
    <t>„Nazwa handlowa, nazwa producenta, nr katalogowy producenta</t>
  </si>
  <si>
    <t>"Załącznik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</si>
  <si>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cewnik urologiczny Foley 100 % silikon rozmiar do wyboru przy zamówieniu</t>
  </si>
  <si>
    <t xml:space="preserve">Zamknięty system do nawilżania o pojemności 450 ml  napełniony wodą do terapii inhalacyjnej umożliwiający prowadzenie terapii przez ok 30-35 dni od otwarcia . W zestawie głowica łącząca reduktor z pojemnikiem (pakowana osobno lub w zestawie). Cały zestaw sterylizowany. dopuszcza się opakowania o pojemności 340 ml z odpowiednim przeliczeniem ilości sztuk.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</si>
</sst>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&quot; zł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1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4" fontId="1" fillId="0" borderId="0" xfId="0" applyNumberFormat="1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top"/>
    </xf>
    <xf numFmtId="0" fontId="1" fillId="3" borderId="3" xfId="0" applyFont="1" applyFill="1" applyBorder="1" applyAlignment="1">
      <alignment wrapText="1"/>
    </xf>
    <xf numFmtId="2" fontId="1" fillId="0" borderId="0" xfId="0" applyNumberFormat="1" applyFont="1" applyAlignment="1">
      <alignment vertical="top"/>
    </xf>
    <xf numFmtId="0" fontId="1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wrapText="1"/>
    </xf>
    <xf numFmtId="1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0" fontId="2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0" borderId="3" xfId="0" applyFont="1" applyBorder="1"/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4" fontId="1" fillId="0" borderId="0" xfId="0" applyNumberFormat="1" applyFont="1"/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right"/>
    </xf>
    <xf numFmtId="4" fontId="1" fillId="0" borderId="3" xfId="0" applyNumberFormat="1" applyFont="1" applyBorder="1"/>
    <xf numFmtId="0" fontId="2" fillId="2" borderId="1" xfId="0" applyFont="1" applyFill="1" applyBorder="1" applyAlignment="1">
      <alignment horizontal="justify" wrapText="1"/>
    </xf>
    <xf numFmtId="0" fontId="1" fillId="0" borderId="4" xfId="0" applyFont="1" applyBorder="1"/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1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 wrapText="1"/>
    </xf>
    <xf numFmtId="9" fontId="1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2" fontId="1" fillId="0" borderId="1" xfId="0" applyNumberFormat="1" applyFont="1" applyBorder="1"/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1" fontId="1" fillId="0" borderId="2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1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top"/>
    </xf>
    <xf numFmtId="0" fontId="1" fillId="0" borderId="8" xfId="0" applyFont="1" applyBorder="1"/>
    <xf numFmtId="2" fontId="1" fillId="0" borderId="3" xfId="0" applyNumberFormat="1" applyFont="1" applyBorder="1" applyAlignment="1">
      <alignment wrapText="1"/>
    </xf>
    <xf numFmtId="2" fontId="1" fillId="0" borderId="0" xfId="0" applyNumberFormat="1" applyFont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2" fontId="1" fillId="0" borderId="3" xfId="0" applyNumberFormat="1" applyFont="1" applyBorder="1"/>
    <xf numFmtId="2" fontId="1" fillId="0" borderId="0" xfId="0" applyNumberFormat="1" applyFont="1"/>
    <xf numFmtId="1" fontId="3" fillId="0" borderId="3" xfId="0" applyNumberFormat="1" applyFont="1" applyBorder="1"/>
    <xf numFmtId="4" fontId="3" fillId="0" borderId="3" xfId="0" applyNumberFormat="1" applyFont="1" applyBorder="1" applyAlignment="1">
      <alignment wrapText="1"/>
    </xf>
    <xf numFmtId="4" fontId="3" fillId="0" borderId="3" xfId="0" applyNumberFormat="1" applyFont="1" applyBorder="1"/>
    <xf numFmtId="0" fontId="2" fillId="4" borderId="3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right" vertical="top"/>
    </xf>
    <xf numFmtId="0" fontId="3" fillId="0" borderId="0" xfId="0" applyFont="1"/>
    <xf numFmtId="4" fontId="3" fillId="0" borderId="0" xfId="0" applyNumberFormat="1" applyFont="1"/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 wrapText="1"/>
    </xf>
    <xf numFmtId="0" fontId="2" fillId="4" borderId="3" xfId="0" applyFont="1" applyFill="1" applyBorder="1" applyAlignment="1">
      <alignment horizontal="justify" wrapText="1"/>
    </xf>
    <xf numFmtId="0" fontId="4" fillId="0" borderId="0" xfId="0" applyFont="1"/>
    <xf numFmtId="0" fontId="1" fillId="4" borderId="3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wrapText="1"/>
    </xf>
    <xf numFmtId="1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wrapText="1"/>
    </xf>
    <xf numFmtId="1" fontId="1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1" fillId="0" borderId="12" xfId="0" applyFont="1" applyBorder="1"/>
    <xf numFmtId="0" fontId="1" fillId="4" borderId="12" xfId="0" applyFont="1" applyFill="1" applyBorder="1" applyAlignment="1">
      <alignment horizontal="center" wrapText="1"/>
    </xf>
    <xf numFmtId="4" fontId="1" fillId="0" borderId="12" xfId="0" applyNumberFormat="1" applyFont="1" applyBorder="1"/>
    <xf numFmtId="0" fontId="1" fillId="4" borderId="0" xfId="0" applyFont="1" applyFill="1" applyAlignment="1">
      <alignment horizontal="center" wrapText="1"/>
    </xf>
    <xf numFmtId="0" fontId="2" fillId="0" borderId="3" xfId="0" applyFont="1" applyBorder="1"/>
    <xf numFmtId="4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horizontal="left" indent="1"/>
    </xf>
    <xf numFmtId="0" fontId="1" fillId="0" borderId="13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top"/>
    </xf>
    <xf numFmtId="4" fontId="1" fillId="0" borderId="3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/>
    <xf numFmtId="1" fontId="3" fillId="0" borderId="14" xfId="0" applyNumberFormat="1" applyFont="1" applyBorder="1"/>
    <xf numFmtId="4" fontId="3" fillId="0" borderId="14" xfId="0" applyNumberFormat="1" applyFont="1" applyBorder="1" applyAlignment="1">
      <alignment wrapText="1"/>
    </xf>
    <xf numFmtId="4" fontId="3" fillId="0" borderId="14" xfId="0" applyNumberFormat="1" applyFont="1" applyBorder="1"/>
    <xf numFmtId="0" fontId="1" fillId="0" borderId="14" xfId="0" applyFont="1" applyBorder="1" applyAlignment="1">
      <alignment horizontal="right" vertical="top"/>
    </xf>
    <xf numFmtId="0" fontId="2" fillId="4" borderId="14" xfId="0" applyFont="1" applyFill="1" applyBorder="1" applyAlignment="1">
      <alignment horizontal="justify" wrapText="1"/>
    </xf>
    <xf numFmtId="0" fontId="1" fillId="0" borderId="14" xfId="0" applyFont="1" applyBorder="1"/>
    <xf numFmtId="0" fontId="1" fillId="4" borderId="14" xfId="0" applyFont="1" applyFill="1" applyBorder="1" applyAlignment="1">
      <alignment horizontal="center" wrapText="1"/>
    </xf>
    <xf numFmtId="4" fontId="1" fillId="0" borderId="14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85"/>
  <sheetViews>
    <sheetView tabSelected="1" topLeftCell="A214" workbookViewId="0">
      <selection activeCell="B226" sqref="B226"/>
    </sheetView>
  </sheetViews>
  <sheetFormatPr defaultRowHeight="12.75" x14ac:dyDescent="0.25"/>
  <cols>
    <col min="1" max="1" width="3.42578125" style="1" customWidth="1"/>
    <col min="2" max="2" width="63" style="1" customWidth="1"/>
    <col min="3" max="3" width="4.5703125" style="1" customWidth="1"/>
    <col min="4" max="4" width="7.28515625" style="1" customWidth="1"/>
    <col min="5" max="5" width="10.7109375" style="1" customWidth="1"/>
    <col min="6" max="6" width="10.42578125" style="1" customWidth="1"/>
    <col min="7" max="7" width="13.5703125" style="1" customWidth="1"/>
    <col min="8" max="8" width="13.140625" style="1" customWidth="1"/>
    <col min="9" max="256" width="9.140625" style="1"/>
    <col min="257" max="257" width="3.42578125" style="1" customWidth="1"/>
    <col min="258" max="258" width="63" style="1" customWidth="1"/>
    <col min="259" max="259" width="4.5703125" style="1" customWidth="1"/>
    <col min="260" max="260" width="7.28515625" style="1" customWidth="1"/>
    <col min="261" max="261" width="10.7109375" style="1" customWidth="1"/>
    <col min="262" max="262" width="10.42578125" style="1" customWidth="1"/>
    <col min="263" max="263" width="13.5703125" style="1" customWidth="1"/>
    <col min="264" max="264" width="13.140625" style="1" customWidth="1"/>
    <col min="265" max="512" width="9.140625" style="1"/>
    <col min="513" max="513" width="3.42578125" style="1" customWidth="1"/>
    <col min="514" max="514" width="63" style="1" customWidth="1"/>
    <col min="515" max="515" width="4.5703125" style="1" customWidth="1"/>
    <col min="516" max="516" width="7.28515625" style="1" customWidth="1"/>
    <col min="517" max="517" width="10.7109375" style="1" customWidth="1"/>
    <col min="518" max="518" width="10.42578125" style="1" customWidth="1"/>
    <col min="519" max="519" width="13.5703125" style="1" customWidth="1"/>
    <col min="520" max="520" width="13.140625" style="1" customWidth="1"/>
    <col min="521" max="768" width="9.140625" style="1"/>
    <col min="769" max="769" width="3.42578125" style="1" customWidth="1"/>
    <col min="770" max="770" width="63" style="1" customWidth="1"/>
    <col min="771" max="771" width="4.5703125" style="1" customWidth="1"/>
    <col min="772" max="772" width="7.28515625" style="1" customWidth="1"/>
    <col min="773" max="773" width="10.7109375" style="1" customWidth="1"/>
    <col min="774" max="774" width="10.42578125" style="1" customWidth="1"/>
    <col min="775" max="775" width="13.5703125" style="1" customWidth="1"/>
    <col min="776" max="776" width="13.140625" style="1" customWidth="1"/>
    <col min="777" max="1024" width="9.140625" style="1"/>
    <col min="1025" max="1025" width="3.42578125" style="1" customWidth="1"/>
    <col min="1026" max="1026" width="63" style="1" customWidth="1"/>
    <col min="1027" max="1027" width="4.5703125" style="1" customWidth="1"/>
    <col min="1028" max="1028" width="7.28515625" style="1" customWidth="1"/>
    <col min="1029" max="1029" width="10.7109375" style="1" customWidth="1"/>
    <col min="1030" max="1030" width="10.42578125" style="1" customWidth="1"/>
    <col min="1031" max="1031" width="13.5703125" style="1" customWidth="1"/>
    <col min="1032" max="1032" width="13.140625" style="1" customWidth="1"/>
    <col min="1033" max="1280" width="9.140625" style="1"/>
    <col min="1281" max="1281" width="3.42578125" style="1" customWidth="1"/>
    <col min="1282" max="1282" width="63" style="1" customWidth="1"/>
    <col min="1283" max="1283" width="4.5703125" style="1" customWidth="1"/>
    <col min="1284" max="1284" width="7.28515625" style="1" customWidth="1"/>
    <col min="1285" max="1285" width="10.7109375" style="1" customWidth="1"/>
    <col min="1286" max="1286" width="10.42578125" style="1" customWidth="1"/>
    <col min="1287" max="1287" width="13.5703125" style="1" customWidth="1"/>
    <col min="1288" max="1288" width="13.140625" style="1" customWidth="1"/>
    <col min="1289" max="1536" width="9.140625" style="1"/>
    <col min="1537" max="1537" width="3.42578125" style="1" customWidth="1"/>
    <col min="1538" max="1538" width="63" style="1" customWidth="1"/>
    <col min="1539" max="1539" width="4.5703125" style="1" customWidth="1"/>
    <col min="1540" max="1540" width="7.28515625" style="1" customWidth="1"/>
    <col min="1541" max="1541" width="10.7109375" style="1" customWidth="1"/>
    <col min="1542" max="1542" width="10.42578125" style="1" customWidth="1"/>
    <col min="1543" max="1543" width="13.5703125" style="1" customWidth="1"/>
    <col min="1544" max="1544" width="13.140625" style="1" customWidth="1"/>
    <col min="1545" max="1792" width="9.140625" style="1"/>
    <col min="1793" max="1793" width="3.42578125" style="1" customWidth="1"/>
    <col min="1794" max="1794" width="63" style="1" customWidth="1"/>
    <col min="1795" max="1795" width="4.5703125" style="1" customWidth="1"/>
    <col min="1796" max="1796" width="7.28515625" style="1" customWidth="1"/>
    <col min="1797" max="1797" width="10.7109375" style="1" customWidth="1"/>
    <col min="1798" max="1798" width="10.42578125" style="1" customWidth="1"/>
    <col min="1799" max="1799" width="13.5703125" style="1" customWidth="1"/>
    <col min="1800" max="1800" width="13.140625" style="1" customWidth="1"/>
    <col min="1801" max="2048" width="9.140625" style="1"/>
    <col min="2049" max="2049" width="3.42578125" style="1" customWidth="1"/>
    <col min="2050" max="2050" width="63" style="1" customWidth="1"/>
    <col min="2051" max="2051" width="4.5703125" style="1" customWidth="1"/>
    <col min="2052" max="2052" width="7.28515625" style="1" customWidth="1"/>
    <col min="2053" max="2053" width="10.7109375" style="1" customWidth="1"/>
    <col min="2054" max="2054" width="10.42578125" style="1" customWidth="1"/>
    <col min="2055" max="2055" width="13.5703125" style="1" customWidth="1"/>
    <col min="2056" max="2056" width="13.140625" style="1" customWidth="1"/>
    <col min="2057" max="2304" width="9.140625" style="1"/>
    <col min="2305" max="2305" width="3.42578125" style="1" customWidth="1"/>
    <col min="2306" max="2306" width="63" style="1" customWidth="1"/>
    <col min="2307" max="2307" width="4.5703125" style="1" customWidth="1"/>
    <col min="2308" max="2308" width="7.28515625" style="1" customWidth="1"/>
    <col min="2309" max="2309" width="10.7109375" style="1" customWidth="1"/>
    <col min="2310" max="2310" width="10.42578125" style="1" customWidth="1"/>
    <col min="2311" max="2311" width="13.5703125" style="1" customWidth="1"/>
    <col min="2312" max="2312" width="13.140625" style="1" customWidth="1"/>
    <col min="2313" max="2560" width="9.140625" style="1"/>
    <col min="2561" max="2561" width="3.42578125" style="1" customWidth="1"/>
    <col min="2562" max="2562" width="63" style="1" customWidth="1"/>
    <col min="2563" max="2563" width="4.5703125" style="1" customWidth="1"/>
    <col min="2564" max="2564" width="7.28515625" style="1" customWidth="1"/>
    <col min="2565" max="2565" width="10.7109375" style="1" customWidth="1"/>
    <col min="2566" max="2566" width="10.42578125" style="1" customWidth="1"/>
    <col min="2567" max="2567" width="13.5703125" style="1" customWidth="1"/>
    <col min="2568" max="2568" width="13.140625" style="1" customWidth="1"/>
    <col min="2569" max="2816" width="9.140625" style="1"/>
    <col min="2817" max="2817" width="3.42578125" style="1" customWidth="1"/>
    <col min="2818" max="2818" width="63" style="1" customWidth="1"/>
    <col min="2819" max="2819" width="4.5703125" style="1" customWidth="1"/>
    <col min="2820" max="2820" width="7.28515625" style="1" customWidth="1"/>
    <col min="2821" max="2821" width="10.7109375" style="1" customWidth="1"/>
    <col min="2822" max="2822" width="10.42578125" style="1" customWidth="1"/>
    <col min="2823" max="2823" width="13.5703125" style="1" customWidth="1"/>
    <col min="2824" max="2824" width="13.140625" style="1" customWidth="1"/>
    <col min="2825" max="3072" width="9.140625" style="1"/>
    <col min="3073" max="3073" width="3.42578125" style="1" customWidth="1"/>
    <col min="3074" max="3074" width="63" style="1" customWidth="1"/>
    <col min="3075" max="3075" width="4.5703125" style="1" customWidth="1"/>
    <col min="3076" max="3076" width="7.28515625" style="1" customWidth="1"/>
    <col min="3077" max="3077" width="10.7109375" style="1" customWidth="1"/>
    <col min="3078" max="3078" width="10.42578125" style="1" customWidth="1"/>
    <col min="3079" max="3079" width="13.5703125" style="1" customWidth="1"/>
    <col min="3080" max="3080" width="13.140625" style="1" customWidth="1"/>
    <col min="3081" max="3328" width="9.140625" style="1"/>
    <col min="3329" max="3329" width="3.42578125" style="1" customWidth="1"/>
    <col min="3330" max="3330" width="63" style="1" customWidth="1"/>
    <col min="3331" max="3331" width="4.5703125" style="1" customWidth="1"/>
    <col min="3332" max="3332" width="7.28515625" style="1" customWidth="1"/>
    <col min="3333" max="3333" width="10.7109375" style="1" customWidth="1"/>
    <col min="3334" max="3334" width="10.42578125" style="1" customWidth="1"/>
    <col min="3335" max="3335" width="13.5703125" style="1" customWidth="1"/>
    <col min="3336" max="3336" width="13.140625" style="1" customWidth="1"/>
    <col min="3337" max="3584" width="9.140625" style="1"/>
    <col min="3585" max="3585" width="3.42578125" style="1" customWidth="1"/>
    <col min="3586" max="3586" width="63" style="1" customWidth="1"/>
    <col min="3587" max="3587" width="4.5703125" style="1" customWidth="1"/>
    <col min="3588" max="3588" width="7.28515625" style="1" customWidth="1"/>
    <col min="3589" max="3589" width="10.7109375" style="1" customWidth="1"/>
    <col min="3590" max="3590" width="10.42578125" style="1" customWidth="1"/>
    <col min="3591" max="3591" width="13.5703125" style="1" customWidth="1"/>
    <col min="3592" max="3592" width="13.140625" style="1" customWidth="1"/>
    <col min="3593" max="3840" width="9.140625" style="1"/>
    <col min="3841" max="3841" width="3.42578125" style="1" customWidth="1"/>
    <col min="3842" max="3842" width="63" style="1" customWidth="1"/>
    <col min="3843" max="3843" width="4.5703125" style="1" customWidth="1"/>
    <col min="3844" max="3844" width="7.28515625" style="1" customWidth="1"/>
    <col min="3845" max="3845" width="10.7109375" style="1" customWidth="1"/>
    <col min="3846" max="3846" width="10.42578125" style="1" customWidth="1"/>
    <col min="3847" max="3847" width="13.5703125" style="1" customWidth="1"/>
    <col min="3848" max="3848" width="13.140625" style="1" customWidth="1"/>
    <col min="3849" max="4096" width="9.140625" style="1"/>
    <col min="4097" max="4097" width="3.42578125" style="1" customWidth="1"/>
    <col min="4098" max="4098" width="63" style="1" customWidth="1"/>
    <col min="4099" max="4099" width="4.5703125" style="1" customWidth="1"/>
    <col min="4100" max="4100" width="7.28515625" style="1" customWidth="1"/>
    <col min="4101" max="4101" width="10.7109375" style="1" customWidth="1"/>
    <col min="4102" max="4102" width="10.42578125" style="1" customWidth="1"/>
    <col min="4103" max="4103" width="13.5703125" style="1" customWidth="1"/>
    <col min="4104" max="4104" width="13.140625" style="1" customWidth="1"/>
    <col min="4105" max="4352" width="9.140625" style="1"/>
    <col min="4353" max="4353" width="3.42578125" style="1" customWidth="1"/>
    <col min="4354" max="4354" width="63" style="1" customWidth="1"/>
    <col min="4355" max="4355" width="4.5703125" style="1" customWidth="1"/>
    <col min="4356" max="4356" width="7.28515625" style="1" customWidth="1"/>
    <col min="4357" max="4357" width="10.7109375" style="1" customWidth="1"/>
    <col min="4358" max="4358" width="10.42578125" style="1" customWidth="1"/>
    <col min="4359" max="4359" width="13.5703125" style="1" customWidth="1"/>
    <col min="4360" max="4360" width="13.140625" style="1" customWidth="1"/>
    <col min="4361" max="4608" width="9.140625" style="1"/>
    <col min="4609" max="4609" width="3.42578125" style="1" customWidth="1"/>
    <col min="4610" max="4610" width="63" style="1" customWidth="1"/>
    <col min="4611" max="4611" width="4.5703125" style="1" customWidth="1"/>
    <col min="4612" max="4612" width="7.28515625" style="1" customWidth="1"/>
    <col min="4613" max="4613" width="10.7109375" style="1" customWidth="1"/>
    <col min="4614" max="4614" width="10.42578125" style="1" customWidth="1"/>
    <col min="4615" max="4615" width="13.5703125" style="1" customWidth="1"/>
    <col min="4616" max="4616" width="13.140625" style="1" customWidth="1"/>
    <col min="4617" max="4864" width="9.140625" style="1"/>
    <col min="4865" max="4865" width="3.42578125" style="1" customWidth="1"/>
    <col min="4866" max="4866" width="63" style="1" customWidth="1"/>
    <col min="4867" max="4867" width="4.5703125" style="1" customWidth="1"/>
    <col min="4868" max="4868" width="7.28515625" style="1" customWidth="1"/>
    <col min="4869" max="4869" width="10.7109375" style="1" customWidth="1"/>
    <col min="4870" max="4870" width="10.42578125" style="1" customWidth="1"/>
    <col min="4871" max="4871" width="13.5703125" style="1" customWidth="1"/>
    <col min="4872" max="4872" width="13.140625" style="1" customWidth="1"/>
    <col min="4873" max="5120" width="9.140625" style="1"/>
    <col min="5121" max="5121" width="3.42578125" style="1" customWidth="1"/>
    <col min="5122" max="5122" width="63" style="1" customWidth="1"/>
    <col min="5123" max="5123" width="4.5703125" style="1" customWidth="1"/>
    <col min="5124" max="5124" width="7.28515625" style="1" customWidth="1"/>
    <col min="5125" max="5125" width="10.7109375" style="1" customWidth="1"/>
    <col min="5126" max="5126" width="10.42578125" style="1" customWidth="1"/>
    <col min="5127" max="5127" width="13.5703125" style="1" customWidth="1"/>
    <col min="5128" max="5128" width="13.140625" style="1" customWidth="1"/>
    <col min="5129" max="5376" width="9.140625" style="1"/>
    <col min="5377" max="5377" width="3.42578125" style="1" customWidth="1"/>
    <col min="5378" max="5378" width="63" style="1" customWidth="1"/>
    <col min="5379" max="5379" width="4.5703125" style="1" customWidth="1"/>
    <col min="5380" max="5380" width="7.28515625" style="1" customWidth="1"/>
    <col min="5381" max="5381" width="10.7109375" style="1" customWidth="1"/>
    <col min="5382" max="5382" width="10.42578125" style="1" customWidth="1"/>
    <col min="5383" max="5383" width="13.5703125" style="1" customWidth="1"/>
    <col min="5384" max="5384" width="13.140625" style="1" customWidth="1"/>
    <col min="5385" max="5632" width="9.140625" style="1"/>
    <col min="5633" max="5633" width="3.42578125" style="1" customWidth="1"/>
    <col min="5634" max="5634" width="63" style="1" customWidth="1"/>
    <col min="5635" max="5635" width="4.5703125" style="1" customWidth="1"/>
    <col min="5636" max="5636" width="7.28515625" style="1" customWidth="1"/>
    <col min="5637" max="5637" width="10.7109375" style="1" customWidth="1"/>
    <col min="5638" max="5638" width="10.42578125" style="1" customWidth="1"/>
    <col min="5639" max="5639" width="13.5703125" style="1" customWidth="1"/>
    <col min="5640" max="5640" width="13.140625" style="1" customWidth="1"/>
    <col min="5641" max="5888" width="9.140625" style="1"/>
    <col min="5889" max="5889" width="3.42578125" style="1" customWidth="1"/>
    <col min="5890" max="5890" width="63" style="1" customWidth="1"/>
    <col min="5891" max="5891" width="4.5703125" style="1" customWidth="1"/>
    <col min="5892" max="5892" width="7.28515625" style="1" customWidth="1"/>
    <col min="5893" max="5893" width="10.7109375" style="1" customWidth="1"/>
    <col min="5894" max="5894" width="10.42578125" style="1" customWidth="1"/>
    <col min="5895" max="5895" width="13.5703125" style="1" customWidth="1"/>
    <col min="5896" max="5896" width="13.140625" style="1" customWidth="1"/>
    <col min="5897" max="6144" width="9.140625" style="1"/>
    <col min="6145" max="6145" width="3.42578125" style="1" customWidth="1"/>
    <col min="6146" max="6146" width="63" style="1" customWidth="1"/>
    <col min="6147" max="6147" width="4.5703125" style="1" customWidth="1"/>
    <col min="6148" max="6148" width="7.28515625" style="1" customWidth="1"/>
    <col min="6149" max="6149" width="10.7109375" style="1" customWidth="1"/>
    <col min="6150" max="6150" width="10.42578125" style="1" customWidth="1"/>
    <col min="6151" max="6151" width="13.5703125" style="1" customWidth="1"/>
    <col min="6152" max="6152" width="13.140625" style="1" customWidth="1"/>
    <col min="6153" max="6400" width="9.140625" style="1"/>
    <col min="6401" max="6401" width="3.42578125" style="1" customWidth="1"/>
    <col min="6402" max="6402" width="63" style="1" customWidth="1"/>
    <col min="6403" max="6403" width="4.5703125" style="1" customWidth="1"/>
    <col min="6404" max="6404" width="7.28515625" style="1" customWidth="1"/>
    <col min="6405" max="6405" width="10.7109375" style="1" customWidth="1"/>
    <col min="6406" max="6406" width="10.42578125" style="1" customWidth="1"/>
    <col min="6407" max="6407" width="13.5703125" style="1" customWidth="1"/>
    <col min="6408" max="6408" width="13.140625" style="1" customWidth="1"/>
    <col min="6409" max="6656" width="9.140625" style="1"/>
    <col min="6657" max="6657" width="3.42578125" style="1" customWidth="1"/>
    <col min="6658" max="6658" width="63" style="1" customWidth="1"/>
    <col min="6659" max="6659" width="4.5703125" style="1" customWidth="1"/>
    <col min="6660" max="6660" width="7.28515625" style="1" customWidth="1"/>
    <col min="6661" max="6661" width="10.7109375" style="1" customWidth="1"/>
    <col min="6662" max="6662" width="10.42578125" style="1" customWidth="1"/>
    <col min="6663" max="6663" width="13.5703125" style="1" customWidth="1"/>
    <col min="6664" max="6664" width="13.140625" style="1" customWidth="1"/>
    <col min="6665" max="6912" width="9.140625" style="1"/>
    <col min="6913" max="6913" width="3.42578125" style="1" customWidth="1"/>
    <col min="6914" max="6914" width="63" style="1" customWidth="1"/>
    <col min="6915" max="6915" width="4.5703125" style="1" customWidth="1"/>
    <col min="6916" max="6916" width="7.28515625" style="1" customWidth="1"/>
    <col min="6917" max="6917" width="10.7109375" style="1" customWidth="1"/>
    <col min="6918" max="6918" width="10.42578125" style="1" customWidth="1"/>
    <col min="6919" max="6919" width="13.5703125" style="1" customWidth="1"/>
    <col min="6920" max="6920" width="13.140625" style="1" customWidth="1"/>
    <col min="6921" max="7168" width="9.140625" style="1"/>
    <col min="7169" max="7169" width="3.42578125" style="1" customWidth="1"/>
    <col min="7170" max="7170" width="63" style="1" customWidth="1"/>
    <col min="7171" max="7171" width="4.5703125" style="1" customWidth="1"/>
    <col min="7172" max="7172" width="7.28515625" style="1" customWidth="1"/>
    <col min="7173" max="7173" width="10.7109375" style="1" customWidth="1"/>
    <col min="7174" max="7174" width="10.42578125" style="1" customWidth="1"/>
    <col min="7175" max="7175" width="13.5703125" style="1" customWidth="1"/>
    <col min="7176" max="7176" width="13.140625" style="1" customWidth="1"/>
    <col min="7177" max="7424" width="9.140625" style="1"/>
    <col min="7425" max="7425" width="3.42578125" style="1" customWidth="1"/>
    <col min="7426" max="7426" width="63" style="1" customWidth="1"/>
    <col min="7427" max="7427" width="4.5703125" style="1" customWidth="1"/>
    <col min="7428" max="7428" width="7.28515625" style="1" customWidth="1"/>
    <col min="7429" max="7429" width="10.7109375" style="1" customWidth="1"/>
    <col min="7430" max="7430" width="10.42578125" style="1" customWidth="1"/>
    <col min="7431" max="7431" width="13.5703125" style="1" customWidth="1"/>
    <col min="7432" max="7432" width="13.140625" style="1" customWidth="1"/>
    <col min="7433" max="7680" width="9.140625" style="1"/>
    <col min="7681" max="7681" width="3.42578125" style="1" customWidth="1"/>
    <col min="7682" max="7682" width="63" style="1" customWidth="1"/>
    <col min="7683" max="7683" width="4.5703125" style="1" customWidth="1"/>
    <col min="7684" max="7684" width="7.28515625" style="1" customWidth="1"/>
    <col min="7685" max="7685" width="10.7109375" style="1" customWidth="1"/>
    <col min="7686" max="7686" width="10.42578125" style="1" customWidth="1"/>
    <col min="7687" max="7687" width="13.5703125" style="1" customWidth="1"/>
    <col min="7688" max="7688" width="13.140625" style="1" customWidth="1"/>
    <col min="7689" max="7936" width="9.140625" style="1"/>
    <col min="7937" max="7937" width="3.42578125" style="1" customWidth="1"/>
    <col min="7938" max="7938" width="63" style="1" customWidth="1"/>
    <col min="7939" max="7939" width="4.5703125" style="1" customWidth="1"/>
    <col min="7940" max="7940" width="7.28515625" style="1" customWidth="1"/>
    <col min="7941" max="7941" width="10.7109375" style="1" customWidth="1"/>
    <col min="7942" max="7942" width="10.42578125" style="1" customWidth="1"/>
    <col min="7943" max="7943" width="13.5703125" style="1" customWidth="1"/>
    <col min="7944" max="7944" width="13.140625" style="1" customWidth="1"/>
    <col min="7945" max="8192" width="9.140625" style="1"/>
    <col min="8193" max="8193" width="3.42578125" style="1" customWidth="1"/>
    <col min="8194" max="8194" width="63" style="1" customWidth="1"/>
    <col min="8195" max="8195" width="4.5703125" style="1" customWidth="1"/>
    <col min="8196" max="8196" width="7.28515625" style="1" customWidth="1"/>
    <col min="8197" max="8197" width="10.7109375" style="1" customWidth="1"/>
    <col min="8198" max="8198" width="10.42578125" style="1" customWidth="1"/>
    <col min="8199" max="8199" width="13.5703125" style="1" customWidth="1"/>
    <col min="8200" max="8200" width="13.140625" style="1" customWidth="1"/>
    <col min="8201" max="8448" width="9.140625" style="1"/>
    <col min="8449" max="8449" width="3.42578125" style="1" customWidth="1"/>
    <col min="8450" max="8450" width="63" style="1" customWidth="1"/>
    <col min="8451" max="8451" width="4.5703125" style="1" customWidth="1"/>
    <col min="8452" max="8452" width="7.28515625" style="1" customWidth="1"/>
    <col min="8453" max="8453" width="10.7109375" style="1" customWidth="1"/>
    <col min="8454" max="8454" width="10.42578125" style="1" customWidth="1"/>
    <col min="8455" max="8455" width="13.5703125" style="1" customWidth="1"/>
    <col min="8456" max="8456" width="13.140625" style="1" customWidth="1"/>
    <col min="8457" max="8704" width="9.140625" style="1"/>
    <col min="8705" max="8705" width="3.42578125" style="1" customWidth="1"/>
    <col min="8706" max="8706" width="63" style="1" customWidth="1"/>
    <col min="8707" max="8707" width="4.5703125" style="1" customWidth="1"/>
    <col min="8708" max="8708" width="7.28515625" style="1" customWidth="1"/>
    <col min="8709" max="8709" width="10.7109375" style="1" customWidth="1"/>
    <col min="8710" max="8710" width="10.42578125" style="1" customWidth="1"/>
    <col min="8711" max="8711" width="13.5703125" style="1" customWidth="1"/>
    <col min="8712" max="8712" width="13.140625" style="1" customWidth="1"/>
    <col min="8713" max="8960" width="9.140625" style="1"/>
    <col min="8961" max="8961" width="3.42578125" style="1" customWidth="1"/>
    <col min="8962" max="8962" width="63" style="1" customWidth="1"/>
    <col min="8963" max="8963" width="4.5703125" style="1" customWidth="1"/>
    <col min="8964" max="8964" width="7.28515625" style="1" customWidth="1"/>
    <col min="8965" max="8965" width="10.7109375" style="1" customWidth="1"/>
    <col min="8966" max="8966" width="10.42578125" style="1" customWidth="1"/>
    <col min="8967" max="8967" width="13.5703125" style="1" customWidth="1"/>
    <col min="8968" max="8968" width="13.140625" style="1" customWidth="1"/>
    <col min="8969" max="9216" width="9.140625" style="1"/>
    <col min="9217" max="9217" width="3.42578125" style="1" customWidth="1"/>
    <col min="9218" max="9218" width="63" style="1" customWidth="1"/>
    <col min="9219" max="9219" width="4.5703125" style="1" customWidth="1"/>
    <col min="9220" max="9220" width="7.28515625" style="1" customWidth="1"/>
    <col min="9221" max="9221" width="10.7109375" style="1" customWidth="1"/>
    <col min="9222" max="9222" width="10.42578125" style="1" customWidth="1"/>
    <col min="9223" max="9223" width="13.5703125" style="1" customWidth="1"/>
    <col min="9224" max="9224" width="13.140625" style="1" customWidth="1"/>
    <col min="9225" max="9472" width="9.140625" style="1"/>
    <col min="9473" max="9473" width="3.42578125" style="1" customWidth="1"/>
    <col min="9474" max="9474" width="63" style="1" customWidth="1"/>
    <col min="9475" max="9475" width="4.5703125" style="1" customWidth="1"/>
    <col min="9476" max="9476" width="7.28515625" style="1" customWidth="1"/>
    <col min="9477" max="9477" width="10.7109375" style="1" customWidth="1"/>
    <col min="9478" max="9478" width="10.42578125" style="1" customWidth="1"/>
    <col min="9479" max="9479" width="13.5703125" style="1" customWidth="1"/>
    <col min="9480" max="9480" width="13.140625" style="1" customWidth="1"/>
    <col min="9481" max="9728" width="9.140625" style="1"/>
    <col min="9729" max="9729" width="3.42578125" style="1" customWidth="1"/>
    <col min="9730" max="9730" width="63" style="1" customWidth="1"/>
    <col min="9731" max="9731" width="4.5703125" style="1" customWidth="1"/>
    <col min="9732" max="9732" width="7.28515625" style="1" customWidth="1"/>
    <col min="9733" max="9733" width="10.7109375" style="1" customWidth="1"/>
    <col min="9734" max="9734" width="10.42578125" style="1" customWidth="1"/>
    <col min="9735" max="9735" width="13.5703125" style="1" customWidth="1"/>
    <col min="9736" max="9736" width="13.140625" style="1" customWidth="1"/>
    <col min="9737" max="9984" width="9.140625" style="1"/>
    <col min="9985" max="9985" width="3.42578125" style="1" customWidth="1"/>
    <col min="9986" max="9986" width="63" style="1" customWidth="1"/>
    <col min="9987" max="9987" width="4.5703125" style="1" customWidth="1"/>
    <col min="9988" max="9988" width="7.28515625" style="1" customWidth="1"/>
    <col min="9989" max="9989" width="10.7109375" style="1" customWidth="1"/>
    <col min="9990" max="9990" width="10.42578125" style="1" customWidth="1"/>
    <col min="9991" max="9991" width="13.5703125" style="1" customWidth="1"/>
    <col min="9992" max="9992" width="13.140625" style="1" customWidth="1"/>
    <col min="9993" max="10240" width="9.140625" style="1"/>
    <col min="10241" max="10241" width="3.42578125" style="1" customWidth="1"/>
    <col min="10242" max="10242" width="63" style="1" customWidth="1"/>
    <col min="10243" max="10243" width="4.5703125" style="1" customWidth="1"/>
    <col min="10244" max="10244" width="7.28515625" style="1" customWidth="1"/>
    <col min="10245" max="10245" width="10.7109375" style="1" customWidth="1"/>
    <col min="10246" max="10246" width="10.42578125" style="1" customWidth="1"/>
    <col min="10247" max="10247" width="13.5703125" style="1" customWidth="1"/>
    <col min="10248" max="10248" width="13.140625" style="1" customWidth="1"/>
    <col min="10249" max="10496" width="9.140625" style="1"/>
    <col min="10497" max="10497" width="3.42578125" style="1" customWidth="1"/>
    <col min="10498" max="10498" width="63" style="1" customWidth="1"/>
    <col min="10499" max="10499" width="4.5703125" style="1" customWidth="1"/>
    <col min="10500" max="10500" width="7.28515625" style="1" customWidth="1"/>
    <col min="10501" max="10501" width="10.7109375" style="1" customWidth="1"/>
    <col min="10502" max="10502" width="10.42578125" style="1" customWidth="1"/>
    <col min="10503" max="10503" width="13.5703125" style="1" customWidth="1"/>
    <col min="10504" max="10504" width="13.140625" style="1" customWidth="1"/>
    <col min="10505" max="10752" width="9.140625" style="1"/>
    <col min="10753" max="10753" width="3.42578125" style="1" customWidth="1"/>
    <col min="10754" max="10754" width="63" style="1" customWidth="1"/>
    <col min="10755" max="10755" width="4.5703125" style="1" customWidth="1"/>
    <col min="10756" max="10756" width="7.28515625" style="1" customWidth="1"/>
    <col min="10757" max="10757" width="10.7109375" style="1" customWidth="1"/>
    <col min="10758" max="10758" width="10.42578125" style="1" customWidth="1"/>
    <col min="10759" max="10759" width="13.5703125" style="1" customWidth="1"/>
    <col min="10760" max="10760" width="13.140625" style="1" customWidth="1"/>
    <col min="10761" max="11008" width="9.140625" style="1"/>
    <col min="11009" max="11009" width="3.42578125" style="1" customWidth="1"/>
    <col min="11010" max="11010" width="63" style="1" customWidth="1"/>
    <col min="11011" max="11011" width="4.5703125" style="1" customWidth="1"/>
    <col min="11012" max="11012" width="7.28515625" style="1" customWidth="1"/>
    <col min="11013" max="11013" width="10.7109375" style="1" customWidth="1"/>
    <col min="11014" max="11014" width="10.42578125" style="1" customWidth="1"/>
    <col min="11015" max="11015" width="13.5703125" style="1" customWidth="1"/>
    <col min="11016" max="11016" width="13.140625" style="1" customWidth="1"/>
    <col min="11017" max="11264" width="9.140625" style="1"/>
    <col min="11265" max="11265" width="3.42578125" style="1" customWidth="1"/>
    <col min="11266" max="11266" width="63" style="1" customWidth="1"/>
    <col min="11267" max="11267" width="4.5703125" style="1" customWidth="1"/>
    <col min="11268" max="11268" width="7.28515625" style="1" customWidth="1"/>
    <col min="11269" max="11269" width="10.7109375" style="1" customWidth="1"/>
    <col min="11270" max="11270" width="10.42578125" style="1" customWidth="1"/>
    <col min="11271" max="11271" width="13.5703125" style="1" customWidth="1"/>
    <col min="11272" max="11272" width="13.140625" style="1" customWidth="1"/>
    <col min="11273" max="11520" width="9.140625" style="1"/>
    <col min="11521" max="11521" width="3.42578125" style="1" customWidth="1"/>
    <col min="11522" max="11522" width="63" style="1" customWidth="1"/>
    <col min="11523" max="11523" width="4.5703125" style="1" customWidth="1"/>
    <col min="11524" max="11524" width="7.28515625" style="1" customWidth="1"/>
    <col min="11525" max="11525" width="10.7109375" style="1" customWidth="1"/>
    <col min="11526" max="11526" width="10.42578125" style="1" customWidth="1"/>
    <col min="11527" max="11527" width="13.5703125" style="1" customWidth="1"/>
    <col min="11528" max="11528" width="13.140625" style="1" customWidth="1"/>
    <col min="11529" max="11776" width="9.140625" style="1"/>
    <col min="11777" max="11777" width="3.42578125" style="1" customWidth="1"/>
    <col min="11778" max="11778" width="63" style="1" customWidth="1"/>
    <col min="11779" max="11779" width="4.5703125" style="1" customWidth="1"/>
    <col min="11780" max="11780" width="7.28515625" style="1" customWidth="1"/>
    <col min="11781" max="11781" width="10.7109375" style="1" customWidth="1"/>
    <col min="11782" max="11782" width="10.42578125" style="1" customWidth="1"/>
    <col min="11783" max="11783" width="13.5703125" style="1" customWidth="1"/>
    <col min="11784" max="11784" width="13.140625" style="1" customWidth="1"/>
    <col min="11785" max="12032" width="9.140625" style="1"/>
    <col min="12033" max="12033" width="3.42578125" style="1" customWidth="1"/>
    <col min="12034" max="12034" width="63" style="1" customWidth="1"/>
    <col min="12035" max="12035" width="4.5703125" style="1" customWidth="1"/>
    <col min="12036" max="12036" width="7.28515625" style="1" customWidth="1"/>
    <col min="12037" max="12037" width="10.7109375" style="1" customWidth="1"/>
    <col min="12038" max="12038" width="10.42578125" style="1" customWidth="1"/>
    <col min="12039" max="12039" width="13.5703125" style="1" customWidth="1"/>
    <col min="12040" max="12040" width="13.140625" style="1" customWidth="1"/>
    <col min="12041" max="12288" width="9.140625" style="1"/>
    <col min="12289" max="12289" width="3.42578125" style="1" customWidth="1"/>
    <col min="12290" max="12290" width="63" style="1" customWidth="1"/>
    <col min="12291" max="12291" width="4.5703125" style="1" customWidth="1"/>
    <col min="12292" max="12292" width="7.28515625" style="1" customWidth="1"/>
    <col min="12293" max="12293" width="10.7109375" style="1" customWidth="1"/>
    <col min="12294" max="12294" width="10.42578125" style="1" customWidth="1"/>
    <col min="12295" max="12295" width="13.5703125" style="1" customWidth="1"/>
    <col min="12296" max="12296" width="13.140625" style="1" customWidth="1"/>
    <col min="12297" max="12544" width="9.140625" style="1"/>
    <col min="12545" max="12545" width="3.42578125" style="1" customWidth="1"/>
    <col min="12546" max="12546" width="63" style="1" customWidth="1"/>
    <col min="12547" max="12547" width="4.5703125" style="1" customWidth="1"/>
    <col min="12548" max="12548" width="7.28515625" style="1" customWidth="1"/>
    <col min="12549" max="12549" width="10.7109375" style="1" customWidth="1"/>
    <col min="12550" max="12550" width="10.42578125" style="1" customWidth="1"/>
    <col min="12551" max="12551" width="13.5703125" style="1" customWidth="1"/>
    <col min="12552" max="12552" width="13.140625" style="1" customWidth="1"/>
    <col min="12553" max="12800" width="9.140625" style="1"/>
    <col min="12801" max="12801" width="3.42578125" style="1" customWidth="1"/>
    <col min="12802" max="12802" width="63" style="1" customWidth="1"/>
    <col min="12803" max="12803" width="4.5703125" style="1" customWidth="1"/>
    <col min="12804" max="12804" width="7.28515625" style="1" customWidth="1"/>
    <col min="12805" max="12805" width="10.7109375" style="1" customWidth="1"/>
    <col min="12806" max="12806" width="10.42578125" style="1" customWidth="1"/>
    <col min="12807" max="12807" width="13.5703125" style="1" customWidth="1"/>
    <col min="12808" max="12808" width="13.140625" style="1" customWidth="1"/>
    <col min="12809" max="13056" width="9.140625" style="1"/>
    <col min="13057" max="13057" width="3.42578125" style="1" customWidth="1"/>
    <col min="13058" max="13058" width="63" style="1" customWidth="1"/>
    <col min="13059" max="13059" width="4.5703125" style="1" customWidth="1"/>
    <col min="13060" max="13060" width="7.28515625" style="1" customWidth="1"/>
    <col min="13061" max="13061" width="10.7109375" style="1" customWidth="1"/>
    <col min="13062" max="13062" width="10.42578125" style="1" customWidth="1"/>
    <col min="13063" max="13063" width="13.5703125" style="1" customWidth="1"/>
    <col min="13064" max="13064" width="13.140625" style="1" customWidth="1"/>
    <col min="13065" max="13312" width="9.140625" style="1"/>
    <col min="13313" max="13313" width="3.42578125" style="1" customWidth="1"/>
    <col min="13314" max="13314" width="63" style="1" customWidth="1"/>
    <col min="13315" max="13315" width="4.5703125" style="1" customWidth="1"/>
    <col min="13316" max="13316" width="7.28515625" style="1" customWidth="1"/>
    <col min="13317" max="13317" width="10.7109375" style="1" customWidth="1"/>
    <col min="13318" max="13318" width="10.42578125" style="1" customWidth="1"/>
    <col min="13319" max="13319" width="13.5703125" style="1" customWidth="1"/>
    <col min="13320" max="13320" width="13.140625" style="1" customWidth="1"/>
    <col min="13321" max="13568" width="9.140625" style="1"/>
    <col min="13569" max="13569" width="3.42578125" style="1" customWidth="1"/>
    <col min="13570" max="13570" width="63" style="1" customWidth="1"/>
    <col min="13571" max="13571" width="4.5703125" style="1" customWidth="1"/>
    <col min="13572" max="13572" width="7.28515625" style="1" customWidth="1"/>
    <col min="13573" max="13573" width="10.7109375" style="1" customWidth="1"/>
    <col min="13574" max="13574" width="10.42578125" style="1" customWidth="1"/>
    <col min="13575" max="13575" width="13.5703125" style="1" customWidth="1"/>
    <col min="13576" max="13576" width="13.140625" style="1" customWidth="1"/>
    <col min="13577" max="13824" width="9.140625" style="1"/>
    <col min="13825" max="13825" width="3.42578125" style="1" customWidth="1"/>
    <col min="13826" max="13826" width="63" style="1" customWidth="1"/>
    <col min="13827" max="13827" width="4.5703125" style="1" customWidth="1"/>
    <col min="13828" max="13828" width="7.28515625" style="1" customWidth="1"/>
    <col min="13829" max="13829" width="10.7109375" style="1" customWidth="1"/>
    <col min="13830" max="13830" width="10.42578125" style="1" customWidth="1"/>
    <col min="13831" max="13831" width="13.5703125" style="1" customWidth="1"/>
    <col min="13832" max="13832" width="13.140625" style="1" customWidth="1"/>
    <col min="13833" max="14080" width="9.140625" style="1"/>
    <col min="14081" max="14081" width="3.42578125" style="1" customWidth="1"/>
    <col min="14082" max="14082" width="63" style="1" customWidth="1"/>
    <col min="14083" max="14083" width="4.5703125" style="1" customWidth="1"/>
    <col min="14084" max="14084" width="7.28515625" style="1" customWidth="1"/>
    <col min="14085" max="14085" width="10.7109375" style="1" customWidth="1"/>
    <col min="14086" max="14086" width="10.42578125" style="1" customWidth="1"/>
    <col min="14087" max="14087" width="13.5703125" style="1" customWidth="1"/>
    <col min="14088" max="14088" width="13.140625" style="1" customWidth="1"/>
    <col min="14089" max="14336" width="9.140625" style="1"/>
    <col min="14337" max="14337" width="3.42578125" style="1" customWidth="1"/>
    <col min="14338" max="14338" width="63" style="1" customWidth="1"/>
    <col min="14339" max="14339" width="4.5703125" style="1" customWidth="1"/>
    <col min="14340" max="14340" width="7.28515625" style="1" customWidth="1"/>
    <col min="14341" max="14341" width="10.7109375" style="1" customWidth="1"/>
    <col min="14342" max="14342" width="10.42578125" style="1" customWidth="1"/>
    <col min="14343" max="14343" width="13.5703125" style="1" customWidth="1"/>
    <col min="14344" max="14344" width="13.140625" style="1" customWidth="1"/>
    <col min="14345" max="14592" width="9.140625" style="1"/>
    <col min="14593" max="14593" width="3.42578125" style="1" customWidth="1"/>
    <col min="14594" max="14594" width="63" style="1" customWidth="1"/>
    <col min="14595" max="14595" width="4.5703125" style="1" customWidth="1"/>
    <col min="14596" max="14596" width="7.28515625" style="1" customWidth="1"/>
    <col min="14597" max="14597" width="10.7109375" style="1" customWidth="1"/>
    <col min="14598" max="14598" width="10.42578125" style="1" customWidth="1"/>
    <col min="14599" max="14599" width="13.5703125" style="1" customWidth="1"/>
    <col min="14600" max="14600" width="13.140625" style="1" customWidth="1"/>
    <col min="14601" max="14848" width="9.140625" style="1"/>
    <col min="14849" max="14849" width="3.42578125" style="1" customWidth="1"/>
    <col min="14850" max="14850" width="63" style="1" customWidth="1"/>
    <col min="14851" max="14851" width="4.5703125" style="1" customWidth="1"/>
    <col min="14852" max="14852" width="7.28515625" style="1" customWidth="1"/>
    <col min="14853" max="14853" width="10.7109375" style="1" customWidth="1"/>
    <col min="14854" max="14854" width="10.42578125" style="1" customWidth="1"/>
    <col min="14855" max="14855" width="13.5703125" style="1" customWidth="1"/>
    <col min="14856" max="14856" width="13.140625" style="1" customWidth="1"/>
    <col min="14857" max="15104" width="9.140625" style="1"/>
    <col min="15105" max="15105" width="3.42578125" style="1" customWidth="1"/>
    <col min="15106" max="15106" width="63" style="1" customWidth="1"/>
    <col min="15107" max="15107" width="4.5703125" style="1" customWidth="1"/>
    <col min="15108" max="15108" width="7.28515625" style="1" customWidth="1"/>
    <col min="15109" max="15109" width="10.7109375" style="1" customWidth="1"/>
    <col min="15110" max="15110" width="10.42578125" style="1" customWidth="1"/>
    <col min="15111" max="15111" width="13.5703125" style="1" customWidth="1"/>
    <col min="15112" max="15112" width="13.140625" style="1" customWidth="1"/>
    <col min="15113" max="15360" width="9.140625" style="1"/>
    <col min="15361" max="15361" width="3.42578125" style="1" customWidth="1"/>
    <col min="15362" max="15362" width="63" style="1" customWidth="1"/>
    <col min="15363" max="15363" width="4.5703125" style="1" customWidth="1"/>
    <col min="15364" max="15364" width="7.28515625" style="1" customWidth="1"/>
    <col min="15365" max="15365" width="10.7109375" style="1" customWidth="1"/>
    <col min="15366" max="15366" width="10.42578125" style="1" customWidth="1"/>
    <col min="15367" max="15367" width="13.5703125" style="1" customWidth="1"/>
    <col min="15368" max="15368" width="13.140625" style="1" customWidth="1"/>
    <col min="15369" max="15616" width="9.140625" style="1"/>
    <col min="15617" max="15617" width="3.42578125" style="1" customWidth="1"/>
    <col min="15618" max="15618" width="63" style="1" customWidth="1"/>
    <col min="15619" max="15619" width="4.5703125" style="1" customWidth="1"/>
    <col min="15620" max="15620" width="7.28515625" style="1" customWidth="1"/>
    <col min="15621" max="15621" width="10.7109375" style="1" customWidth="1"/>
    <col min="15622" max="15622" width="10.42578125" style="1" customWidth="1"/>
    <col min="15623" max="15623" width="13.5703125" style="1" customWidth="1"/>
    <col min="15624" max="15624" width="13.140625" style="1" customWidth="1"/>
    <col min="15625" max="15872" width="9.140625" style="1"/>
    <col min="15873" max="15873" width="3.42578125" style="1" customWidth="1"/>
    <col min="15874" max="15874" width="63" style="1" customWidth="1"/>
    <col min="15875" max="15875" width="4.5703125" style="1" customWidth="1"/>
    <col min="15876" max="15876" width="7.28515625" style="1" customWidth="1"/>
    <col min="15877" max="15877" width="10.7109375" style="1" customWidth="1"/>
    <col min="15878" max="15878" width="10.42578125" style="1" customWidth="1"/>
    <col min="15879" max="15879" width="13.5703125" style="1" customWidth="1"/>
    <col min="15880" max="15880" width="13.140625" style="1" customWidth="1"/>
    <col min="15881" max="16128" width="9.140625" style="1"/>
    <col min="16129" max="16129" width="3.42578125" style="1" customWidth="1"/>
    <col min="16130" max="16130" width="63" style="1" customWidth="1"/>
    <col min="16131" max="16131" width="4.5703125" style="1" customWidth="1"/>
    <col min="16132" max="16132" width="7.28515625" style="1" customWidth="1"/>
    <col min="16133" max="16133" width="10.7109375" style="1" customWidth="1"/>
    <col min="16134" max="16134" width="10.42578125" style="1" customWidth="1"/>
    <col min="16135" max="16135" width="13.5703125" style="1" customWidth="1"/>
    <col min="16136" max="16136" width="13.140625" style="1" customWidth="1"/>
    <col min="16137" max="16384" width="9.140625" style="1"/>
  </cols>
  <sheetData>
    <row r="1" spans="1:9" ht="318.75" x14ac:dyDescent="0.25">
      <c r="B1" s="138" t="s">
        <v>386</v>
      </c>
    </row>
    <row r="3" spans="1:9" x14ac:dyDescent="0.25">
      <c r="B3" s="1" t="s">
        <v>303</v>
      </c>
    </row>
    <row r="4" spans="1:9" ht="76.5" x14ac:dyDescent="0.2">
      <c r="A4" s="2" t="s">
        <v>0</v>
      </c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5" t="s">
        <v>6</v>
      </c>
      <c r="H4" s="6" t="s">
        <v>385</v>
      </c>
    </row>
    <row r="5" spans="1:9" ht="25.5" x14ac:dyDescent="0.2">
      <c r="A5" s="7" t="s">
        <v>7</v>
      </c>
      <c r="B5" s="8" t="s">
        <v>8</v>
      </c>
      <c r="C5" s="2" t="s">
        <v>9</v>
      </c>
      <c r="D5" s="9">
        <v>50</v>
      </c>
      <c r="E5" s="9">
        <v>0</v>
      </c>
      <c r="F5" s="5">
        <f>SUM(D5*E5)</f>
        <v>0</v>
      </c>
      <c r="G5" s="5">
        <f>SUM(F5*1.08)</f>
        <v>0</v>
      </c>
      <c r="H5" s="10"/>
    </row>
    <row r="7" spans="1:9" x14ac:dyDescent="0.25">
      <c r="F7" s="11">
        <f>SUM(F5:F6)</f>
        <v>0</v>
      </c>
      <c r="G7" s="11">
        <f>SUM(G5:G6)</f>
        <v>0</v>
      </c>
    </row>
    <row r="8" spans="1:9" x14ac:dyDescent="0.25">
      <c r="B8" s="1" t="s">
        <v>304</v>
      </c>
    </row>
    <row r="9" spans="1:9" ht="76.5" x14ac:dyDescent="0.2">
      <c r="A9" s="12" t="s">
        <v>10</v>
      </c>
      <c r="B9" s="12" t="s">
        <v>11</v>
      </c>
      <c r="C9" s="12" t="s">
        <v>12</v>
      </c>
      <c r="D9" s="12" t="s">
        <v>3</v>
      </c>
      <c r="E9" s="12" t="s">
        <v>4</v>
      </c>
      <c r="F9" s="12" t="s">
        <v>13</v>
      </c>
      <c r="G9" s="12" t="s">
        <v>14</v>
      </c>
      <c r="H9" s="6" t="s">
        <v>385</v>
      </c>
      <c r="I9" s="1" t="s">
        <v>15</v>
      </c>
    </row>
    <row r="10" spans="1:9" ht="89.25" x14ac:dyDescent="0.2">
      <c r="A10" s="12" t="s">
        <v>7</v>
      </c>
      <c r="B10" s="14" t="s">
        <v>16</v>
      </c>
      <c r="C10" s="12" t="s">
        <v>9</v>
      </c>
      <c r="D10" s="12">
        <v>200</v>
      </c>
      <c r="E10" s="12">
        <v>0</v>
      </c>
      <c r="F10" s="15">
        <f>SUM(D10*E10)</f>
        <v>0</v>
      </c>
      <c r="G10" s="15">
        <f>SUM(F10*1.08)</f>
        <v>0</v>
      </c>
      <c r="H10" s="16"/>
    </row>
    <row r="11" spans="1:9" ht="89.25" x14ac:dyDescent="0.2">
      <c r="A11" s="12" t="s">
        <v>17</v>
      </c>
      <c r="B11" s="14" t="s">
        <v>18</v>
      </c>
      <c r="C11" s="12" t="s">
        <v>9</v>
      </c>
      <c r="D11" s="12">
        <v>15000</v>
      </c>
      <c r="E11" s="12">
        <v>0</v>
      </c>
      <c r="F11" s="15">
        <f>SUM(D11*E11)</f>
        <v>0</v>
      </c>
      <c r="G11" s="15">
        <f>SUM(F11*1.08)</f>
        <v>0</v>
      </c>
      <c r="H11" s="16"/>
    </row>
    <row r="12" spans="1:9" x14ac:dyDescent="0.2">
      <c r="A12" s="12" t="s">
        <v>19</v>
      </c>
      <c r="B12" s="14" t="s">
        <v>20</v>
      </c>
      <c r="C12" s="12" t="s">
        <v>9</v>
      </c>
      <c r="D12" s="12">
        <v>100</v>
      </c>
      <c r="E12" s="12">
        <v>0</v>
      </c>
      <c r="F12" s="15">
        <f>SUM(D12*E12)</f>
        <v>0</v>
      </c>
      <c r="G12" s="15">
        <f>SUM(F12*1.08)</f>
        <v>0</v>
      </c>
      <c r="H12" s="16"/>
    </row>
    <row r="13" spans="1:9" x14ac:dyDescent="0.2">
      <c r="A13" s="12" t="s">
        <v>21</v>
      </c>
      <c r="B13" s="14" t="s">
        <v>22</v>
      </c>
      <c r="C13" s="12" t="s">
        <v>9</v>
      </c>
      <c r="D13" s="12">
        <v>50</v>
      </c>
      <c r="E13" s="12">
        <v>0</v>
      </c>
      <c r="F13" s="15">
        <f>SUM(D13*E13)</f>
        <v>0</v>
      </c>
      <c r="G13" s="15">
        <f>SUM(F13*1.08)</f>
        <v>0</v>
      </c>
      <c r="H13" s="16"/>
    </row>
    <row r="15" spans="1:9" x14ac:dyDescent="0.25">
      <c r="E15" s="1" t="s">
        <v>23</v>
      </c>
      <c r="F15" s="17">
        <f>SUM(F10:F14)</f>
        <v>0</v>
      </c>
      <c r="G15" s="17">
        <f>SUM(G10:G14)</f>
        <v>0</v>
      </c>
    </row>
    <row r="16" spans="1:9" x14ac:dyDescent="0.25">
      <c r="B16" s="1" t="s">
        <v>305</v>
      </c>
      <c r="F16" s="11"/>
      <c r="G16" s="11"/>
    </row>
    <row r="17" spans="1:9" ht="76.5" x14ac:dyDescent="0.2">
      <c r="A17" s="12" t="s">
        <v>10</v>
      </c>
      <c r="B17" s="12" t="s">
        <v>11</v>
      </c>
      <c r="C17" s="12" t="s">
        <v>12</v>
      </c>
      <c r="D17" s="12" t="s">
        <v>3</v>
      </c>
      <c r="E17" s="12" t="s">
        <v>4</v>
      </c>
      <c r="F17" s="12" t="s">
        <v>13</v>
      </c>
      <c r="G17" s="12" t="s">
        <v>14</v>
      </c>
      <c r="H17" s="6" t="s">
        <v>385</v>
      </c>
      <c r="I17" s="1" t="s">
        <v>15</v>
      </c>
    </row>
    <row r="18" spans="1:9" ht="25.5" x14ac:dyDescent="0.2">
      <c r="A18" s="18" t="s">
        <v>7</v>
      </c>
      <c r="B18" s="19" t="s">
        <v>24</v>
      </c>
      <c r="C18" s="12" t="s">
        <v>25</v>
      </c>
      <c r="D18" s="12">
        <v>18000</v>
      </c>
      <c r="E18" s="15">
        <v>0</v>
      </c>
      <c r="F18" s="15">
        <f>SUM(D18*E18)</f>
        <v>0</v>
      </c>
      <c r="G18" s="15">
        <f>SUM(F18*1.08)</f>
        <v>0</v>
      </c>
      <c r="H18" s="16"/>
    </row>
    <row r="19" spans="1:9" x14ac:dyDescent="0.2">
      <c r="A19" s="18" t="s">
        <v>17</v>
      </c>
      <c r="B19" s="19" t="s">
        <v>26</v>
      </c>
      <c r="C19" s="12" t="s">
        <v>9</v>
      </c>
      <c r="D19" s="12">
        <v>3000</v>
      </c>
      <c r="E19" s="15">
        <v>0</v>
      </c>
      <c r="F19" s="15">
        <f>SUM(D19*E19)</f>
        <v>0</v>
      </c>
      <c r="G19" s="15">
        <f>SUM(F19*1.08)</f>
        <v>0</v>
      </c>
      <c r="H19" s="16"/>
    </row>
    <row r="20" spans="1:9" x14ac:dyDescent="0.2">
      <c r="A20" s="18" t="s">
        <v>19</v>
      </c>
      <c r="B20" s="19" t="s">
        <v>27</v>
      </c>
      <c r="C20" s="12" t="s">
        <v>9</v>
      </c>
      <c r="D20" s="12">
        <v>500</v>
      </c>
      <c r="E20" s="15">
        <v>0</v>
      </c>
      <c r="F20" s="15">
        <f>SUM(D20*E20)</f>
        <v>0</v>
      </c>
      <c r="G20" s="15">
        <f>SUM(F20*1.08)</f>
        <v>0</v>
      </c>
      <c r="H20" s="16"/>
    </row>
    <row r="22" spans="1:9" ht="32.25" customHeight="1" x14ac:dyDescent="0.25">
      <c r="F22" s="17">
        <f>SUM(F18:F21)</f>
        <v>0</v>
      </c>
      <c r="G22" s="17">
        <f>SUM(G18:G21)</f>
        <v>0</v>
      </c>
    </row>
    <row r="23" spans="1:9" x14ac:dyDescent="0.25">
      <c r="B23" s="1" t="s">
        <v>306</v>
      </c>
    </row>
    <row r="24" spans="1:9" ht="76.5" x14ac:dyDescent="0.2">
      <c r="A24" s="12" t="s">
        <v>0</v>
      </c>
      <c r="B24" s="12" t="s">
        <v>1</v>
      </c>
      <c r="C24" s="12" t="s">
        <v>2</v>
      </c>
      <c r="D24" s="20" t="s">
        <v>3</v>
      </c>
      <c r="E24" s="21" t="s">
        <v>4</v>
      </c>
      <c r="F24" s="22" t="s">
        <v>5</v>
      </c>
      <c r="G24" s="22" t="s">
        <v>6</v>
      </c>
      <c r="H24" s="6" t="s">
        <v>385</v>
      </c>
    </row>
    <row r="25" spans="1:9" ht="51" x14ac:dyDescent="0.2">
      <c r="A25" s="18" t="s">
        <v>7</v>
      </c>
      <c r="B25" s="23" t="s">
        <v>28</v>
      </c>
      <c r="C25" s="12" t="s">
        <v>29</v>
      </c>
      <c r="D25" s="24">
        <v>200</v>
      </c>
      <c r="E25" s="25">
        <v>0</v>
      </c>
      <c r="F25" s="22">
        <f t="shared" ref="F25:F36" si="0">SUM(D25*E25)</f>
        <v>0</v>
      </c>
      <c r="G25" s="22">
        <f t="shared" ref="G25:G38" si="1">SUM(F25*1.08)</f>
        <v>0</v>
      </c>
      <c r="H25" s="24"/>
    </row>
    <row r="26" spans="1:9" ht="25.5" x14ac:dyDescent="0.2">
      <c r="A26" s="18" t="s">
        <v>17</v>
      </c>
      <c r="B26" s="23" t="s">
        <v>30</v>
      </c>
      <c r="C26" s="12" t="s">
        <v>29</v>
      </c>
      <c r="D26" s="24">
        <v>50</v>
      </c>
      <c r="E26" s="25">
        <v>0</v>
      </c>
      <c r="F26" s="22">
        <f t="shared" si="0"/>
        <v>0</v>
      </c>
      <c r="G26" s="22">
        <f t="shared" si="1"/>
        <v>0</v>
      </c>
      <c r="H26" s="24"/>
    </row>
    <row r="27" spans="1:9" ht="25.5" x14ac:dyDescent="0.2">
      <c r="A27" s="18" t="s">
        <v>19</v>
      </c>
      <c r="B27" s="23" t="s">
        <v>31</v>
      </c>
      <c r="C27" s="12" t="s">
        <v>29</v>
      </c>
      <c r="D27" s="24">
        <v>50</v>
      </c>
      <c r="E27" s="25">
        <v>0</v>
      </c>
      <c r="F27" s="22">
        <f t="shared" si="0"/>
        <v>0</v>
      </c>
      <c r="G27" s="22">
        <f t="shared" si="1"/>
        <v>0</v>
      </c>
      <c r="H27" s="24"/>
    </row>
    <row r="28" spans="1:9" ht="38.25" x14ac:dyDescent="0.2">
      <c r="A28" s="18" t="s">
        <v>21</v>
      </c>
      <c r="B28" s="23" t="s">
        <v>32</v>
      </c>
      <c r="C28" s="12" t="s">
        <v>29</v>
      </c>
      <c r="D28" s="24">
        <v>1500</v>
      </c>
      <c r="E28" s="25">
        <v>0</v>
      </c>
      <c r="F28" s="22">
        <f t="shared" si="0"/>
        <v>0</v>
      </c>
      <c r="G28" s="22">
        <f t="shared" si="1"/>
        <v>0</v>
      </c>
      <c r="H28" s="24"/>
    </row>
    <row r="29" spans="1:9" ht="38.25" x14ac:dyDescent="0.2">
      <c r="A29" s="18" t="s">
        <v>33</v>
      </c>
      <c r="B29" s="23" t="s">
        <v>34</v>
      </c>
      <c r="C29" s="12" t="s">
        <v>29</v>
      </c>
      <c r="D29" s="24">
        <v>2600</v>
      </c>
      <c r="E29" s="25">
        <v>0</v>
      </c>
      <c r="F29" s="22">
        <f t="shared" si="0"/>
        <v>0</v>
      </c>
      <c r="G29" s="22">
        <f t="shared" si="1"/>
        <v>0</v>
      </c>
      <c r="H29" s="24"/>
    </row>
    <row r="30" spans="1:9" ht="38.25" x14ac:dyDescent="0.2">
      <c r="A30" s="18" t="s">
        <v>35</v>
      </c>
      <c r="B30" s="23" t="s">
        <v>36</v>
      </c>
      <c r="C30" s="12" t="s">
        <v>29</v>
      </c>
      <c r="D30" s="24">
        <v>2800</v>
      </c>
      <c r="E30" s="25">
        <v>0</v>
      </c>
      <c r="F30" s="22">
        <f t="shared" si="0"/>
        <v>0</v>
      </c>
      <c r="G30" s="22">
        <f t="shared" si="1"/>
        <v>0</v>
      </c>
      <c r="H30" s="24"/>
    </row>
    <row r="31" spans="1:9" ht="38.25" x14ac:dyDescent="0.2">
      <c r="A31" s="18" t="s">
        <v>37</v>
      </c>
      <c r="B31" s="23" t="s">
        <v>38</v>
      </c>
      <c r="C31" s="12" t="s">
        <v>29</v>
      </c>
      <c r="D31" s="24">
        <v>3000</v>
      </c>
      <c r="E31" s="25">
        <v>0</v>
      </c>
      <c r="F31" s="22">
        <f t="shared" si="0"/>
        <v>0</v>
      </c>
      <c r="G31" s="22">
        <f t="shared" si="1"/>
        <v>0</v>
      </c>
      <c r="H31" s="24"/>
    </row>
    <row r="32" spans="1:9" ht="38.25" x14ac:dyDescent="0.2">
      <c r="A32" s="18" t="s">
        <v>39</v>
      </c>
      <c r="B32" s="23" t="s">
        <v>40</v>
      </c>
      <c r="C32" s="12" t="s">
        <v>29</v>
      </c>
      <c r="D32" s="24">
        <v>100</v>
      </c>
      <c r="E32" s="25">
        <v>0</v>
      </c>
      <c r="F32" s="22">
        <f t="shared" si="0"/>
        <v>0</v>
      </c>
      <c r="G32" s="22">
        <f t="shared" si="1"/>
        <v>0</v>
      </c>
      <c r="H32" s="24"/>
    </row>
    <row r="33" spans="1:8" ht="38.25" x14ac:dyDescent="0.2">
      <c r="A33" s="18" t="s">
        <v>41</v>
      </c>
      <c r="B33" s="23" t="s">
        <v>42</v>
      </c>
      <c r="C33" s="12" t="s">
        <v>29</v>
      </c>
      <c r="D33" s="24">
        <v>100</v>
      </c>
      <c r="E33" s="25">
        <v>0</v>
      </c>
      <c r="F33" s="22">
        <f t="shared" si="0"/>
        <v>0</v>
      </c>
      <c r="G33" s="22">
        <f t="shared" si="1"/>
        <v>0</v>
      </c>
      <c r="H33" s="24"/>
    </row>
    <row r="34" spans="1:8" ht="38.25" x14ac:dyDescent="0.2">
      <c r="A34" s="18" t="s">
        <v>43</v>
      </c>
      <c r="B34" s="23" t="s">
        <v>44</v>
      </c>
      <c r="C34" s="12" t="s">
        <v>29</v>
      </c>
      <c r="D34" s="24">
        <v>200</v>
      </c>
      <c r="E34" s="25">
        <v>0</v>
      </c>
      <c r="F34" s="22">
        <f t="shared" si="0"/>
        <v>0</v>
      </c>
      <c r="G34" s="22">
        <f t="shared" si="1"/>
        <v>0</v>
      </c>
      <c r="H34" s="24"/>
    </row>
    <row r="35" spans="1:8" ht="38.25" x14ac:dyDescent="0.2">
      <c r="A35" s="18" t="s">
        <v>45</v>
      </c>
      <c r="B35" s="23" t="s">
        <v>46</v>
      </c>
      <c r="C35" s="12" t="s">
        <v>29</v>
      </c>
      <c r="D35" s="24">
        <v>300</v>
      </c>
      <c r="E35" s="25">
        <v>0</v>
      </c>
      <c r="F35" s="22">
        <f t="shared" si="0"/>
        <v>0</v>
      </c>
      <c r="G35" s="22">
        <f t="shared" si="1"/>
        <v>0</v>
      </c>
      <c r="H35" s="24"/>
    </row>
    <row r="36" spans="1:8" x14ac:dyDescent="0.2">
      <c r="A36" s="18" t="s">
        <v>47</v>
      </c>
      <c r="B36" s="23" t="s">
        <v>48</v>
      </c>
      <c r="C36" s="12" t="s">
        <v>9</v>
      </c>
      <c r="D36" s="24">
        <v>25000</v>
      </c>
      <c r="E36" s="25">
        <v>0</v>
      </c>
      <c r="F36" s="15">
        <f t="shared" si="0"/>
        <v>0</v>
      </c>
      <c r="G36" s="22">
        <f t="shared" si="1"/>
        <v>0</v>
      </c>
      <c r="H36" s="24"/>
    </row>
    <row r="37" spans="1:8" ht="51" x14ac:dyDescent="0.2">
      <c r="A37" s="18" t="s">
        <v>49</v>
      </c>
      <c r="B37" s="23" t="s">
        <v>50</v>
      </c>
      <c r="C37" s="12" t="s">
        <v>29</v>
      </c>
      <c r="D37" s="24">
        <v>100</v>
      </c>
      <c r="E37" s="25">
        <v>0</v>
      </c>
      <c r="F37" s="22">
        <f>SUM(D37*E37)</f>
        <v>0</v>
      </c>
      <c r="G37" s="22">
        <f t="shared" si="1"/>
        <v>0</v>
      </c>
      <c r="H37" s="24"/>
    </row>
    <row r="38" spans="1:8" ht="25.5" x14ac:dyDescent="0.2">
      <c r="A38" s="18" t="s">
        <v>51</v>
      </c>
      <c r="B38" s="23" t="s">
        <v>52</v>
      </c>
      <c r="C38" s="12" t="s">
        <v>9</v>
      </c>
      <c r="D38" s="24">
        <v>1200</v>
      </c>
      <c r="E38" s="25">
        <v>0</v>
      </c>
      <c r="F38" s="22">
        <f>SUM(D38*E38)</f>
        <v>0</v>
      </c>
      <c r="G38" s="22">
        <f t="shared" si="1"/>
        <v>0</v>
      </c>
      <c r="H38" s="24"/>
    </row>
    <row r="39" spans="1:8" x14ac:dyDescent="0.25">
      <c r="F39" s="11">
        <f>SUM(F25:F38)</f>
        <v>0</v>
      </c>
      <c r="G39" s="11">
        <f>SUM(G25:G38)</f>
        <v>0</v>
      </c>
    </row>
    <row r="40" spans="1:8" x14ac:dyDescent="0.25">
      <c r="B40" s="1" t="s">
        <v>307</v>
      </c>
    </row>
    <row r="41" spans="1:8" ht="76.5" x14ac:dyDescent="0.2">
      <c r="A41" s="12" t="s">
        <v>0</v>
      </c>
      <c r="B41" s="12" t="s">
        <v>1</v>
      </c>
      <c r="C41" s="12" t="s">
        <v>2</v>
      </c>
      <c r="D41" s="20" t="s">
        <v>3</v>
      </c>
      <c r="E41" s="21" t="s">
        <v>4</v>
      </c>
      <c r="F41" s="22" t="s">
        <v>5</v>
      </c>
      <c r="G41" s="22" t="s">
        <v>6</v>
      </c>
      <c r="H41" s="6" t="s">
        <v>385</v>
      </c>
    </row>
    <row r="42" spans="1:8" ht="25.5" x14ac:dyDescent="0.2">
      <c r="A42" s="18">
        <v>1</v>
      </c>
      <c r="B42" s="23" t="s">
        <v>53</v>
      </c>
      <c r="C42" s="12" t="s">
        <v>54</v>
      </c>
      <c r="D42" s="24">
        <v>200</v>
      </c>
      <c r="E42" s="24">
        <v>0</v>
      </c>
      <c r="F42" s="22">
        <f>SUM(D42*E42)</f>
        <v>0</v>
      </c>
      <c r="G42" s="22">
        <f>SUM(F42*1.08)</f>
        <v>0</v>
      </c>
      <c r="H42" s="24"/>
    </row>
    <row r="43" spans="1:8" x14ac:dyDescent="0.2">
      <c r="A43" s="18">
        <v>2</v>
      </c>
      <c r="B43" s="23" t="s">
        <v>55</v>
      </c>
      <c r="C43" s="12" t="s">
        <v>56</v>
      </c>
      <c r="D43" s="24">
        <v>250</v>
      </c>
      <c r="E43" s="24">
        <v>0</v>
      </c>
      <c r="F43" s="22">
        <f>SUM(D43*E43)</f>
        <v>0</v>
      </c>
      <c r="G43" s="22">
        <f>SUM(F43*1.08)</f>
        <v>0</v>
      </c>
      <c r="H43" s="24"/>
    </row>
    <row r="45" spans="1:8" x14ac:dyDescent="0.25">
      <c r="F45" s="11">
        <f>SUM(F42:F44)</f>
        <v>0</v>
      </c>
      <c r="G45" s="11">
        <f>SUM(G42:G44)</f>
        <v>0</v>
      </c>
    </row>
    <row r="46" spans="1:8" x14ac:dyDescent="0.25">
      <c r="B46" s="1" t="s">
        <v>308</v>
      </c>
    </row>
    <row r="47" spans="1:8" ht="76.5" x14ac:dyDescent="0.2">
      <c r="A47" s="12" t="s">
        <v>0</v>
      </c>
      <c r="B47" s="12" t="s">
        <v>1</v>
      </c>
      <c r="C47" s="12" t="s">
        <v>2</v>
      </c>
      <c r="D47" s="20" t="s">
        <v>3</v>
      </c>
      <c r="E47" s="21" t="s">
        <v>4</v>
      </c>
      <c r="F47" s="22" t="s">
        <v>5</v>
      </c>
      <c r="G47" s="22" t="s">
        <v>6</v>
      </c>
      <c r="H47" s="6" t="s">
        <v>385</v>
      </c>
    </row>
    <row r="48" spans="1:8" x14ac:dyDescent="0.2">
      <c r="A48" s="18" t="s">
        <v>7</v>
      </c>
      <c r="B48" s="23" t="s">
        <v>57</v>
      </c>
      <c r="C48" s="12" t="s">
        <v>9</v>
      </c>
      <c r="D48" s="24">
        <v>50</v>
      </c>
      <c r="E48" s="24">
        <v>0</v>
      </c>
      <c r="F48" s="22">
        <f>SUM(D48*E48)</f>
        <v>0</v>
      </c>
      <c r="G48" s="22">
        <f>SUM(F48*1.08)</f>
        <v>0</v>
      </c>
      <c r="H48" s="26"/>
    </row>
    <row r="50" spans="1:8" x14ac:dyDescent="0.25">
      <c r="B50" s="1" t="s">
        <v>309</v>
      </c>
      <c r="F50" s="11">
        <f>SUM(F48:F49)</f>
        <v>0</v>
      </c>
      <c r="G50" s="11">
        <f>SUM(G48:G49)</f>
        <v>0</v>
      </c>
    </row>
    <row r="51" spans="1:8" ht="76.5" x14ac:dyDescent="0.2">
      <c r="A51" s="2" t="s">
        <v>0</v>
      </c>
      <c r="B51" s="2" t="s">
        <v>1</v>
      </c>
      <c r="C51" s="2" t="s">
        <v>2</v>
      </c>
      <c r="D51" s="3" t="s">
        <v>3</v>
      </c>
      <c r="E51" s="4" t="s">
        <v>4</v>
      </c>
      <c r="F51" s="5" t="s">
        <v>5</v>
      </c>
      <c r="G51" s="5" t="s">
        <v>6</v>
      </c>
      <c r="H51" s="6" t="s">
        <v>385</v>
      </c>
    </row>
    <row r="52" spans="1:8" ht="63.75" x14ac:dyDescent="0.25">
      <c r="A52" s="7" t="s">
        <v>7</v>
      </c>
      <c r="B52" s="27" t="s">
        <v>58</v>
      </c>
      <c r="C52" s="2" t="s">
        <v>29</v>
      </c>
      <c r="D52" s="3">
        <v>20</v>
      </c>
      <c r="E52" s="4">
        <v>0</v>
      </c>
      <c r="F52" s="28">
        <f>SUM(D52*E52)</f>
        <v>0</v>
      </c>
      <c r="G52" s="28">
        <f>SUM(F52*1.08)</f>
        <v>0</v>
      </c>
      <c r="H52" s="2"/>
    </row>
    <row r="53" spans="1:8" ht="63.75" x14ac:dyDescent="0.25">
      <c r="A53" s="7" t="s">
        <v>17</v>
      </c>
      <c r="B53" s="27" t="s">
        <v>59</v>
      </c>
      <c r="C53" s="2" t="s">
        <v>29</v>
      </c>
      <c r="D53" s="3">
        <v>20</v>
      </c>
      <c r="E53" s="4">
        <v>0</v>
      </c>
      <c r="F53" s="28">
        <f>SUM(D53*E53)</f>
        <v>0</v>
      </c>
      <c r="G53" s="28">
        <f>SUM(F53*1.08)</f>
        <v>0</v>
      </c>
      <c r="H53" s="2"/>
    </row>
    <row r="54" spans="1:8" ht="63.75" x14ac:dyDescent="0.25">
      <c r="A54" s="7" t="s">
        <v>19</v>
      </c>
      <c r="B54" s="27" t="s">
        <v>60</v>
      </c>
      <c r="C54" s="2" t="s">
        <v>61</v>
      </c>
      <c r="D54" s="3">
        <v>10</v>
      </c>
      <c r="E54" s="4">
        <v>0</v>
      </c>
      <c r="F54" s="28">
        <f>SUM(D54*E54)</f>
        <v>0</v>
      </c>
      <c r="G54" s="28">
        <f>SUM(F54*1.08)</f>
        <v>0</v>
      </c>
      <c r="H54" s="2"/>
    </row>
    <row r="55" spans="1:8" x14ac:dyDescent="0.25">
      <c r="F55" s="17">
        <f>SUM(F52:F54)</f>
        <v>0</v>
      </c>
      <c r="G55" s="17">
        <f>SUM(G52:G54)</f>
        <v>0</v>
      </c>
    </row>
    <row r="56" spans="1:8" x14ac:dyDescent="0.25">
      <c r="F56" s="17"/>
      <c r="G56" s="17"/>
    </row>
    <row r="57" spans="1:8" x14ac:dyDescent="0.25">
      <c r="F57" s="11"/>
      <c r="G57" s="11"/>
    </row>
    <row r="58" spans="1:8" s="29" customFormat="1" x14ac:dyDescent="0.2">
      <c r="B58" s="1" t="s">
        <v>310</v>
      </c>
    </row>
    <row r="59" spans="1:8" s="29" customFormat="1" ht="76.5" x14ac:dyDescent="0.2">
      <c r="A59" s="2" t="s">
        <v>0</v>
      </c>
      <c r="B59" s="2" t="s">
        <v>1</v>
      </c>
      <c r="C59" s="2" t="s">
        <v>2</v>
      </c>
      <c r="D59" s="3" t="s">
        <v>3</v>
      </c>
      <c r="E59" s="4" t="s">
        <v>4</v>
      </c>
      <c r="F59" s="5" t="s">
        <v>5</v>
      </c>
      <c r="G59" s="5" t="s">
        <v>6</v>
      </c>
      <c r="H59" s="6" t="s">
        <v>385</v>
      </c>
    </row>
    <row r="60" spans="1:8" s="29" customFormat="1" ht="115.5" customHeight="1" x14ac:dyDescent="0.2">
      <c r="A60" s="10" t="s">
        <v>7</v>
      </c>
      <c r="B60" s="30" t="s">
        <v>62</v>
      </c>
      <c r="C60" s="10" t="s">
        <v>9</v>
      </c>
      <c r="D60" s="10">
        <v>480</v>
      </c>
      <c r="E60" s="31">
        <v>0</v>
      </c>
      <c r="F60" s="31">
        <f>SUM(D60*E60)</f>
        <v>0</v>
      </c>
      <c r="G60" s="31">
        <f>SUM(F60*1.08)</f>
        <v>0</v>
      </c>
      <c r="H60" s="10"/>
    </row>
    <row r="61" spans="1:8" s="29" customFormat="1" ht="116.25" customHeight="1" x14ac:dyDescent="0.2">
      <c r="A61" s="10" t="s">
        <v>17</v>
      </c>
      <c r="B61" s="30" t="s">
        <v>63</v>
      </c>
      <c r="C61" s="10" t="s">
        <v>9</v>
      </c>
      <c r="D61" s="10">
        <v>120</v>
      </c>
      <c r="E61" s="31">
        <v>0</v>
      </c>
      <c r="F61" s="31">
        <f>SUM(D61*E61)</f>
        <v>0</v>
      </c>
      <c r="G61" s="31">
        <f>SUM(F61*1.08)</f>
        <v>0</v>
      </c>
      <c r="H61" s="10"/>
    </row>
    <row r="62" spans="1:8" s="29" customFormat="1" ht="128.25" customHeight="1" x14ac:dyDescent="0.2">
      <c r="A62" s="10" t="s">
        <v>19</v>
      </c>
      <c r="B62" s="30" t="s">
        <v>64</v>
      </c>
      <c r="C62" s="10" t="s">
        <v>9</v>
      </c>
      <c r="D62" s="10">
        <v>480</v>
      </c>
      <c r="E62" s="31">
        <v>0</v>
      </c>
      <c r="F62" s="31">
        <f>SUM(D62*E62)</f>
        <v>0</v>
      </c>
      <c r="G62" s="31">
        <f>SUM(F62*1.08)</f>
        <v>0</v>
      </c>
      <c r="H62" s="10"/>
    </row>
    <row r="63" spans="1:8" s="29" customFormat="1" ht="104.25" customHeight="1" x14ac:dyDescent="0.2">
      <c r="A63" s="10" t="s">
        <v>21</v>
      </c>
      <c r="B63" s="30" t="s">
        <v>65</v>
      </c>
      <c r="C63" s="10" t="s">
        <v>9</v>
      </c>
      <c r="D63" s="10">
        <v>3000</v>
      </c>
      <c r="E63" s="31">
        <v>0</v>
      </c>
      <c r="F63" s="31">
        <f>SUM(D63*E63)</f>
        <v>0</v>
      </c>
      <c r="G63" s="31">
        <f>SUM(F63*1.08)</f>
        <v>0</v>
      </c>
      <c r="H63" s="10"/>
    </row>
    <row r="64" spans="1:8" s="29" customFormat="1" ht="110.25" customHeight="1" x14ac:dyDescent="0.2">
      <c r="A64" s="10" t="s">
        <v>33</v>
      </c>
      <c r="B64" s="30" t="s">
        <v>66</v>
      </c>
      <c r="C64" s="10" t="s">
        <v>9</v>
      </c>
      <c r="D64" s="10">
        <v>2000</v>
      </c>
      <c r="E64" s="31">
        <v>0</v>
      </c>
      <c r="F64" s="31">
        <f>SUM(D64*E64)</f>
        <v>0</v>
      </c>
      <c r="G64" s="31">
        <f>SUM(F64*1.08)</f>
        <v>0</v>
      </c>
      <c r="H64" s="10"/>
    </row>
    <row r="65" spans="1:8" s="29" customFormat="1" x14ac:dyDescent="0.2">
      <c r="F65" s="32">
        <f>SUM(F60:F64)</f>
        <v>0</v>
      </c>
      <c r="G65" s="32">
        <f>SUM(G60:G64)</f>
        <v>0</v>
      </c>
    </row>
    <row r="67" spans="1:8" x14ac:dyDescent="0.25">
      <c r="B67" s="1" t="s">
        <v>311</v>
      </c>
    </row>
    <row r="68" spans="1:8" ht="76.5" x14ac:dyDescent="0.2">
      <c r="A68" s="2" t="s">
        <v>0</v>
      </c>
      <c r="B68" s="2" t="s">
        <v>1</v>
      </c>
      <c r="C68" s="2" t="s">
        <v>2</v>
      </c>
      <c r="D68" s="3" t="s">
        <v>3</v>
      </c>
      <c r="E68" s="4" t="s">
        <v>4</v>
      </c>
      <c r="F68" s="5" t="s">
        <v>5</v>
      </c>
      <c r="G68" s="5" t="s">
        <v>6</v>
      </c>
      <c r="H68" s="6" t="s">
        <v>385</v>
      </c>
    </row>
    <row r="69" spans="1:8" ht="25.5" x14ac:dyDescent="0.2">
      <c r="A69" s="7" t="s">
        <v>7</v>
      </c>
      <c r="B69" s="8" t="s">
        <v>67</v>
      </c>
      <c r="C69" s="2" t="s">
        <v>9</v>
      </c>
      <c r="D69" s="9">
        <v>6000</v>
      </c>
      <c r="E69" s="9">
        <v>0</v>
      </c>
      <c r="F69" s="28">
        <f>SUM(D69*E69)</f>
        <v>0</v>
      </c>
      <c r="G69" s="5">
        <f>SUM(F69*1.08)</f>
        <v>0</v>
      </c>
      <c r="H69" s="9"/>
    </row>
    <row r="70" spans="1:8" ht="25.5" x14ac:dyDescent="0.2">
      <c r="A70" s="7" t="s">
        <v>17</v>
      </c>
      <c r="B70" s="8" t="s">
        <v>68</v>
      </c>
      <c r="C70" s="2" t="s">
        <v>9</v>
      </c>
      <c r="D70" s="9">
        <v>12000</v>
      </c>
      <c r="E70" s="9">
        <v>0</v>
      </c>
      <c r="F70" s="28">
        <f>SUM(D70*E70)</f>
        <v>0</v>
      </c>
      <c r="G70" s="5">
        <f>SUM(F70*1.08)</f>
        <v>0</v>
      </c>
      <c r="H70" s="9"/>
    </row>
    <row r="71" spans="1:8" ht="25.5" x14ac:dyDescent="0.2">
      <c r="A71" s="7" t="s">
        <v>19</v>
      </c>
      <c r="B71" s="8" t="s">
        <v>69</v>
      </c>
      <c r="C71" s="2" t="s">
        <v>9</v>
      </c>
      <c r="D71" s="9">
        <v>10000</v>
      </c>
      <c r="E71" s="9">
        <v>0</v>
      </c>
      <c r="F71" s="28">
        <f>SUM(D71*E71)</f>
        <v>0</v>
      </c>
      <c r="G71" s="5">
        <f>SUM(F71*1.08)</f>
        <v>0</v>
      </c>
      <c r="H71" s="9"/>
    </row>
    <row r="73" spans="1:8" x14ac:dyDescent="0.25">
      <c r="F73" s="11">
        <f>SUM(F69:F72)</f>
        <v>0</v>
      </c>
      <c r="G73" s="11">
        <f>SUM(G69:G72)</f>
        <v>0</v>
      </c>
    </row>
    <row r="76" spans="1:8" x14ac:dyDescent="0.25">
      <c r="B76" s="1" t="s">
        <v>312</v>
      </c>
    </row>
    <row r="77" spans="1:8" ht="76.5" x14ac:dyDescent="0.2">
      <c r="A77" s="2" t="s">
        <v>0</v>
      </c>
      <c r="B77" s="2" t="s">
        <v>1</v>
      </c>
      <c r="C77" s="2" t="s">
        <v>2</v>
      </c>
      <c r="D77" s="3" t="s">
        <v>3</v>
      </c>
      <c r="E77" s="4" t="s">
        <v>4</v>
      </c>
      <c r="F77" s="5" t="s">
        <v>5</v>
      </c>
      <c r="G77" s="5" t="s">
        <v>6</v>
      </c>
      <c r="H77" s="6" t="s">
        <v>385</v>
      </c>
    </row>
    <row r="78" spans="1:8" ht="14.25" customHeight="1" x14ac:dyDescent="0.2">
      <c r="A78" s="7" t="s">
        <v>7</v>
      </c>
      <c r="B78" s="8" t="s">
        <v>70</v>
      </c>
      <c r="C78" s="2" t="s">
        <v>9</v>
      </c>
      <c r="D78" s="9">
        <v>800</v>
      </c>
      <c r="E78" s="9">
        <v>0</v>
      </c>
      <c r="F78" s="5">
        <f>SUM(D78*E78)</f>
        <v>0</v>
      </c>
      <c r="G78" s="5">
        <f>SUM(F78*1.08)</f>
        <v>0</v>
      </c>
      <c r="H78" s="9"/>
    </row>
    <row r="79" spans="1:8" ht="17.25" customHeight="1" x14ac:dyDescent="0.2">
      <c r="A79" s="7" t="s">
        <v>17</v>
      </c>
      <c r="B79" s="8" t="s">
        <v>71</v>
      </c>
      <c r="C79" s="2" t="s">
        <v>9</v>
      </c>
      <c r="D79" s="9">
        <v>500</v>
      </c>
      <c r="E79" s="9">
        <v>0</v>
      </c>
      <c r="F79" s="5">
        <f>SUM(D79*E79)</f>
        <v>0</v>
      </c>
      <c r="G79" s="5">
        <f>SUM(F79*1.08)</f>
        <v>0</v>
      </c>
      <c r="H79" s="9"/>
    </row>
    <row r="81" spans="1:8" x14ac:dyDescent="0.25">
      <c r="F81" s="11">
        <f>SUM(F78:F80)</f>
        <v>0</v>
      </c>
      <c r="G81" s="11">
        <f>SUM(G78:G80)</f>
        <v>0</v>
      </c>
    </row>
    <row r="83" spans="1:8" s="29" customFormat="1" x14ac:dyDescent="0.2">
      <c r="B83" s="35" t="s">
        <v>313</v>
      </c>
    </row>
    <row r="84" spans="1:8" s="29" customFormat="1" ht="76.5" x14ac:dyDescent="0.2">
      <c r="A84" s="2" t="s">
        <v>0</v>
      </c>
      <c r="B84" s="2" t="s">
        <v>1</v>
      </c>
      <c r="C84" s="2" t="s">
        <v>2</v>
      </c>
      <c r="D84" s="3" t="s">
        <v>3</v>
      </c>
      <c r="E84" s="4" t="s">
        <v>4</v>
      </c>
      <c r="F84" s="5" t="s">
        <v>5</v>
      </c>
      <c r="G84" s="5" t="s">
        <v>6</v>
      </c>
      <c r="H84" s="6" t="s">
        <v>385</v>
      </c>
    </row>
    <row r="85" spans="1:8" s="29" customFormat="1" ht="25.5" x14ac:dyDescent="0.2">
      <c r="A85" s="7" t="s">
        <v>7</v>
      </c>
      <c r="B85" s="27" t="s">
        <v>72</v>
      </c>
      <c r="C85" s="2" t="s">
        <v>54</v>
      </c>
      <c r="D85" s="9">
        <v>500</v>
      </c>
      <c r="E85" s="9">
        <v>0</v>
      </c>
      <c r="F85" s="5">
        <f>SUM(D85*E85)</f>
        <v>0</v>
      </c>
      <c r="G85" s="5">
        <f>SUM(F85*1.08)</f>
        <v>0</v>
      </c>
      <c r="H85" s="10"/>
    </row>
    <row r="86" spans="1:8" s="29" customFormat="1" ht="24.75" customHeight="1" x14ac:dyDescent="0.2">
      <c r="A86" s="7" t="s">
        <v>17</v>
      </c>
      <c r="B86" s="27" t="s">
        <v>73</v>
      </c>
      <c r="C86" s="2" t="s">
        <v>54</v>
      </c>
      <c r="D86" s="9">
        <v>10</v>
      </c>
      <c r="E86" s="9">
        <v>0</v>
      </c>
      <c r="F86" s="5">
        <f>SUM(D86*E86)</f>
        <v>0</v>
      </c>
      <c r="G86" s="5">
        <f>SUM(F86*1.08)</f>
        <v>0</v>
      </c>
      <c r="H86" s="10"/>
    </row>
    <row r="87" spans="1:8" s="29" customFormat="1" x14ac:dyDescent="0.2">
      <c r="F87" s="32">
        <f>SUM(F85:F86)</f>
        <v>0</v>
      </c>
      <c r="G87" s="32">
        <f>SUM(G85:G86)</f>
        <v>0</v>
      </c>
    </row>
    <row r="90" spans="1:8" x14ac:dyDescent="0.25">
      <c r="B90" s="1" t="s">
        <v>314</v>
      </c>
    </row>
    <row r="91" spans="1:8" ht="76.5" x14ac:dyDescent="0.2">
      <c r="A91" s="2" t="s">
        <v>0</v>
      </c>
      <c r="B91" s="2" t="s">
        <v>1</v>
      </c>
      <c r="C91" s="2" t="s">
        <v>2</v>
      </c>
      <c r="D91" s="3" t="s">
        <v>3</v>
      </c>
      <c r="E91" s="4" t="s">
        <v>4</v>
      </c>
      <c r="F91" s="5" t="s">
        <v>5</v>
      </c>
      <c r="G91" s="5" t="s">
        <v>6</v>
      </c>
      <c r="H91" s="6" t="s">
        <v>385</v>
      </c>
    </row>
    <row r="92" spans="1:8" ht="51" x14ac:dyDescent="0.2">
      <c r="A92" s="7" t="s">
        <v>7</v>
      </c>
      <c r="B92" s="8" t="s">
        <v>74</v>
      </c>
      <c r="C92" s="2" t="s">
        <v>9</v>
      </c>
      <c r="D92" s="9">
        <v>15000</v>
      </c>
      <c r="E92" s="9">
        <v>0</v>
      </c>
      <c r="F92" s="5">
        <f>SUM(D92*E92)</f>
        <v>0</v>
      </c>
      <c r="G92" s="5">
        <f>SUM(F92*1.08)</f>
        <v>0</v>
      </c>
      <c r="H92" s="10"/>
    </row>
    <row r="94" spans="1:8" x14ac:dyDescent="0.25">
      <c r="F94" s="11">
        <f>SUM(F92:F93)</f>
        <v>0</v>
      </c>
      <c r="G94" s="11">
        <f>SUM(G92:G93)</f>
        <v>0</v>
      </c>
    </row>
    <row r="99" spans="1:8" s="29" customFormat="1" x14ac:dyDescent="0.2">
      <c r="B99" s="35" t="s">
        <v>315</v>
      </c>
    </row>
    <row r="100" spans="1:8" s="29" customFormat="1" ht="76.5" x14ac:dyDescent="0.2">
      <c r="A100" s="12" t="s">
        <v>0</v>
      </c>
      <c r="B100" s="12" t="s">
        <v>1</v>
      </c>
      <c r="C100" s="12" t="s">
        <v>2</v>
      </c>
      <c r="D100" s="20" t="s">
        <v>3</v>
      </c>
      <c r="E100" s="21" t="s">
        <v>4</v>
      </c>
      <c r="F100" s="22" t="s">
        <v>5</v>
      </c>
      <c r="G100" s="22" t="s">
        <v>6</v>
      </c>
      <c r="H100" s="6" t="s">
        <v>385</v>
      </c>
    </row>
    <row r="101" spans="1:8" s="29" customFormat="1" ht="57.75" customHeight="1" x14ac:dyDescent="0.2">
      <c r="A101" s="36" t="s">
        <v>7</v>
      </c>
      <c r="B101" s="19" t="s">
        <v>75</v>
      </c>
      <c r="C101" s="26" t="s">
        <v>54</v>
      </c>
      <c r="D101" s="26">
        <v>200</v>
      </c>
      <c r="E101" s="37">
        <v>0</v>
      </c>
      <c r="F101" s="37">
        <f>SUM(D101*E101)</f>
        <v>0</v>
      </c>
      <c r="G101" s="37">
        <f>SUM(F101*1.08)</f>
        <v>0</v>
      </c>
      <c r="H101" s="26"/>
    </row>
    <row r="102" spans="1:8" s="29" customFormat="1" ht="58.5" customHeight="1" x14ac:dyDescent="0.2">
      <c r="A102" s="36" t="s">
        <v>17</v>
      </c>
      <c r="B102" s="19" t="s">
        <v>76</v>
      </c>
      <c r="C102" s="26" t="s">
        <v>9</v>
      </c>
      <c r="D102" s="26">
        <v>60</v>
      </c>
      <c r="E102" s="37">
        <v>0</v>
      </c>
      <c r="F102" s="37">
        <f>SUM(D102*E102)</f>
        <v>0</v>
      </c>
      <c r="G102" s="37">
        <f>SUM(F102*1.08)</f>
        <v>0</v>
      </c>
      <c r="H102" s="26"/>
    </row>
    <row r="103" spans="1:8" s="29" customFormat="1" x14ac:dyDescent="0.2">
      <c r="F103" s="32">
        <f>SUM(F101:F102)</f>
        <v>0</v>
      </c>
      <c r="G103" s="32">
        <f>SUM(G101:G102)</f>
        <v>0</v>
      </c>
    </row>
    <row r="107" spans="1:8" x14ac:dyDescent="0.25">
      <c r="B107" s="1" t="s">
        <v>316</v>
      </c>
    </row>
    <row r="108" spans="1:8" ht="76.5" x14ac:dyDescent="0.2">
      <c r="A108" s="2" t="s">
        <v>0</v>
      </c>
      <c r="B108" s="2" t="s">
        <v>1</v>
      </c>
      <c r="C108" s="2" t="s">
        <v>2</v>
      </c>
      <c r="D108" s="3" t="s">
        <v>3</v>
      </c>
      <c r="E108" s="4" t="s">
        <v>4</v>
      </c>
      <c r="F108" s="5" t="s">
        <v>5</v>
      </c>
      <c r="G108" s="5" t="s">
        <v>6</v>
      </c>
      <c r="H108" s="6" t="s">
        <v>385</v>
      </c>
    </row>
    <row r="109" spans="1:8" ht="38.25" x14ac:dyDescent="0.2">
      <c r="A109" s="7">
        <v>1</v>
      </c>
      <c r="B109" s="38" t="s">
        <v>77</v>
      </c>
      <c r="C109" s="2" t="s">
        <v>9</v>
      </c>
      <c r="D109" s="9">
        <v>2500</v>
      </c>
      <c r="E109" s="34">
        <v>0</v>
      </c>
      <c r="F109" s="5">
        <f>SUM(D109*E109)</f>
        <v>0</v>
      </c>
      <c r="G109" s="5">
        <f>SUM(F109*1.08)</f>
        <v>0</v>
      </c>
      <c r="H109" s="9"/>
    </row>
    <row r="111" spans="1:8" x14ac:dyDescent="0.25">
      <c r="F111" s="11">
        <f>SUM(F109:F110)</f>
        <v>0</v>
      </c>
      <c r="G111" s="11">
        <f>SUM(G109:G110)</f>
        <v>0</v>
      </c>
    </row>
    <row r="112" spans="1:8" s="29" customFormat="1" x14ac:dyDescent="0.2">
      <c r="B112" s="29" t="s">
        <v>317</v>
      </c>
    </row>
    <row r="113" spans="1:8" s="29" customFormat="1" ht="76.5" x14ac:dyDescent="0.2">
      <c r="A113" s="2" t="s">
        <v>0</v>
      </c>
      <c r="B113" s="2" t="s">
        <v>1</v>
      </c>
      <c r="C113" s="2" t="s">
        <v>2</v>
      </c>
      <c r="D113" s="3" t="s">
        <v>3</v>
      </c>
      <c r="E113" s="4" t="s">
        <v>4</v>
      </c>
      <c r="F113" s="5" t="s">
        <v>5</v>
      </c>
      <c r="G113" s="5" t="s">
        <v>6</v>
      </c>
      <c r="H113" s="6" t="s">
        <v>385</v>
      </c>
    </row>
    <row r="114" spans="1:8" s="29" customFormat="1" ht="25.5" x14ac:dyDescent="0.2">
      <c r="A114" s="7" t="s">
        <v>7</v>
      </c>
      <c r="B114" s="30" t="s">
        <v>78</v>
      </c>
      <c r="C114" s="2" t="s">
        <v>29</v>
      </c>
      <c r="D114" s="9">
        <v>8000</v>
      </c>
      <c r="E114" s="9">
        <v>0</v>
      </c>
      <c r="F114" s="5">
        <f>SUM(D114*E114)</f>
        <v>0</v>
      </c>
      <c r="G114" s="5">
        <f>SUM(F114*1.08)</f>
        <v>0</v>
      </c>
      <c r="H114" s="39"/>
    </row>
    <row r="115" spans="1:8" s="29" customFormat="1" x14ac:dyDescent="0.2"/>
    <row r="116" spans="1:8" s="29" customFormat="1" x14ac:dyDescent="0.2">
      <c r="F116" s="32">
        <f>SUM(F114:F115)</f>
        <v>0</v>
      </c>
      <c r="G116" s="32">
        <f>SUM(G114:G115)</f>
        <v>0</v>
      </c>
    </row>
    <row r="118" spans="1:8" x14ac:dyDescent="0.25">
      <c r="B118" s="1" t="s">
        <v>318</v>
      </c>
    </row>
    <row r="119" spans="1:8" ht="76.5" x14ac:dyDescent="0.2">
      <c r="A119" s="2" t="s">
        <v>0</v>
      </c>
      <c r="B119" s="2" t="s">
        <v>1</v>
      </c>
      <c r="C119" s="2" t="s">
        <v>2</v>
      </c>
      <c r="D119" s="3" t="s">
        <v>3</v>
      </c>
      <c r="E119" s="4" t="s">
        <v>4</v>
      </c>
      <c r="F119" s="5" t="s">
        <v>5</v>
      </c>
      <c r="G119" s="5" t="s">
        <v>6</v>
      </c>
      <c r="H119" s="6" t="s">
        <v>385</v>
      </c>
    </row>
    <row r="120" spans="1:8" x14ac:dyDescent="0.25">
      <c r="A120" s="7" t="s">
        <v>7</v>
      </c>
      <c r="B120" s="27" t="s">
        <v>79</v>
      </c>
      <c r="C120" s="2" t="s">
        <v>80</v>
      </c>
      <c r="D120" s="3">
        <v>1800</v>
      </c>
      <c r="E120" s="4">
        <v>0</v>
      </c>
      <c r="F120" s="5">
        <f>SUM(D120*E120)</f>
        <v>0</v>
      </c>
      <c r="G120" s="5">
        <f>SUM(F120*1.08)</f>
        <v>0</v>
      </c>
      <c r="H120" s="2"/>
    </row>
    <row r="121" spans="1:8" x14ac:dyDescent="0.25">
      <c r="F121" s="11">
        <f>SUM(F120)</f>
        <v>0</v>
      </c>
      <c r="G121" s="11">
        <f>SUM(G120)</f>
        <v>0</v>
      </c>
    </row>
    <row r="123" spans="1:8" s="29" customFormat="1" x14ac:dyDescent="0.2">
      <c r="A123" s="40"/>
      <c r="B123" s="41" t="s">
        <v>319</v>
      </c>
      <c r="C123" s="40"/>
      <c r="D123" s="42"/>
      <c r="E123" s="40"/>
      <c r="F123" s="40"/>
      <c r="G123" s="40"/>
      <c r="H123" s="43"/>
    </row>
    <row r="124" spans="1:8" s="29" customFormat="1" ht="76.5" x14ac:dyDescent="0.2">
      <c r="A124" s="44" t="s">
        <v>10</v>
      </c>
      <c r="B124" s="45" t="s">
        <v>81</v>
      </c>
      <c r="C124" s="44" t="s">
        <v>82</v>
      </c>
      <c r="D124" s="46" t="s">
        <v>3</v>
      </c>
      <c r="E124" s="47" t="s">
        <v>83</v>
      </c>
      <c r="F124" s="47" t="s">
        <v>84</v>
      </c>
      <c r="G124" s="45" t="s">
        <v>85</v>
      </c>
      <c r="H124" s="6" t="s">
        <v>385</v>
      </c>
    </row>
    <row r="125" spans="1:8" s="29" customFormat="1" ht="25.5" x14ac:dyDescent="0.2">
      <c r="A125" s="48" t="s">
        <v>7</v>
      </c>
      <c r="B125" s="30" t="s">
        <v>86</v>
      </c>
      <c r="C125" s="10" t="s">
        <v>61</v>
      </c>
      <c r="D125" s="49">
        <v>10</v>
      </c>
      <c r="E125" s="31">
        <v>0</v>
      </c>
      <c r="F125" s="50">
        <f>SUM(D125*E125)</f>
        <v>0</v>
      </c>
      <c r="G125" s="51">
        <f>SUM(F125*1.08)</f>
        <v>0</v>
      </c>
      <c r="H125" s="50"/>
    </row>
    <row r="126" spans="1:8" s="29" customFormat="1" ht="38.25" x14ac:dyDescent="0.2">
      <c r="A126" s="48" t="s">
        <v>17</v>
      </c>
      <c r="B126" s="30" t="s">
        <v>87</v>
      </c>
      <c r="C126" s="10" t="s">
        <v>61</v>
      </c>
      <c r="D126" s="49">
        <v>10</v>
      </c>
      <c r="E126" s="31">
        <v>0</v>
      </c>
      <c r="F126" s="50">
        <f>SUM(D126*E126)</f>
        <v>0</v>
      </c>
      <c r="G126" s="51">
        <f>SUM(F126*1.08)</f>
        <v>0</v>
      </c>
      <c r="H126" s="50"/>
    </row>
    <row r="127" spans="1:8" s="29" customFormat="1" ht="73.5" customHeight="1" x14ac:dyDescent="0.2">
      <c r="A127" s="52"/>
      <c r="B127" s="52"/>
      <c r="C127" s="52"/>
      <c r="D127" s="53"/>
      <c r="E127" s="54"/>
      <c r="F127" s="32">
        <f>SUM(F125:F126)</f>
        <v>0</v>
      </c>
      <c r="G127" s="32">
        <f>SUM(G125:G126)</f>
        <v>0</v>
      </c>
    </row>
    <row r="128" spans="1:8" s="29" customFormat="1" x14ac:dyDescent="0.2">
      <c r="A128" s="40"/>
      <c r="B128" s="41" t="s">
        <v>320</v>
      </c>
      <c r="C128" s="40"/>
      <c r="D128" s="42"/>
      <c r="E128" s="40"/>
      <c r="F128" s="40"/>
      <c r="G128" s="40"/>
      <c r="H128" s="43"/>
    </row>
    <row r="129" spans="1:9" s="29" customFormat="1" ht="76.5" x14ac:dyDescent="0.2">
      <c r="A129" s="44" t="s">
        <v>10</v>
      </c>
      <c r="B129" s="45" t="s">
        <v>81</v>
      </c>
      <c r="C129" s="44" t="s">
        <v>82</v>
      </c>
      <c r="D129" s="46" t="s">
        <v>3</v>
      </c>
      <c r="E129" s="47" t="s">
        <v>83</v>
      </c>
      <c r="F129" s="47" t="s">
        <v>84</v>
      </c>
      <c r="G129" s="45" t="s">
        <v>85</v>
      </c>
      <c r="H129" s="6" t="s">
        <v>385</v>
      </c>
    </row>
    <row r="130" spans="1:9" s="29" customFormat="1" ht="164.25" customHeight="1" x14ac:dyDescent="0.2">
      <c r="A130" s="48"/>
      <c r="B130" s="55" t="s">
        <v>88</v>
      </c>
      <c r="C130" s="10"/>
      <c r="D130" s="49"/>
      <c r="E130" s="31"/>
      <c r="F130" s="50"/>
      <c r="G130" s="51"/>
      <c r="H130" s="50"/>
    </row>
    <row r="131" spans="1:9" s="29" customFormat="1" x14ac:dyDescent="0.2">
      <c r="A131" s="48" t="s">
        <v>7</v>
      </c>
      <c r="B131" s="55" t="s">
        <v>89</v>
      </c>
      <c r="C131" s="10" t="s">
        <v>56</v>
      </c>
      <c r="D131" s="49">
        <v>50</v>
      </c>
      <c r="E131" s="31">
        <v>0</v>
      </c>
      <c r="F131" s="50">
        <f>SUM(D131*E131)</f>
        <v>0</v>
      </c>
      <c r="G131" s="51">
        <f>SUM(F131*1.08)</f>
        <v>0</v>
      </c>
      <c r="H131" s="50"/>
    </row>
    <row r="132" spans="1:9" s="29" customFormat="1" x14ac:dyDescent="0.2">
      <c r="A132" s="48" t="s">
        <v>17</v>
      </c>
      <c r="B132" s="55" t="s">
        <v>90</v>
      </c>
      <c r="C132" s="10" t="s">
        <v>56</v>
      </c>
      <c r="D132" s="49">
        <v>50</v>
      </c>
      <c r="E132" s="31">
        <v>0</v>
      </c>
      <c r="F132" s="50">
        <f>SUM(D132*E132)</f>
        <v>0</v>
      </c>
      <c r="G132" s="51">
        <f>SUM(F132*1.08)</f>
        <v>0</v>
      </c>
      <c r="H132" s="50"/>
    </row>
    <row r="133" spans="1:9" s="29" customFormat="1" x14ac:dyDescent="0.2">
      <c r="A133" s="52"/>
      <c r="B133" s="52"/>
      <c r="C133" s="52"/>
      <c r="D133" s="53"/>
      <c r="E133" s="54"/>
      <c r="F133" s="32">
        <f>SUM(F130:F132)</f>
        <v>0</v>
      </c>
      <c r="G133" s="32">
        <f>SUM(G130:G132)</f>
        <v>0</v>
      </c>
    </row>
    <row r="136" spans="1:9" x14ac:dyDescent="0.2">
      <c r="B136" s="35" t="s">
        <v>321</v>
      </c>
    </row>
    <row r="137" spans="1:9" ht="76.5" x14ac:dyDescent="0.2">
      <c r="A137" s="2" t="s">
        <v>0</v>
      </c>
      <c r="B137" s="2" t="s">
        <v>1</v>
      </c>
      <c r="C137" s="2" t="s">
        <v>2</v>
      </c>
      <c r="D137" s="3" t="s">
        <v>3</v>
      </c>
      <c r="E137" s="4" t="s">
        <v>4</v>
      </c>
      <c r="F137" s="5" t="s">
        <v>5</v>
      </c>
      <c r="G137" s="5" t="s">
        <v>6</v>
      </c>
      <c r="H137" s="6" t="s">
        <v>385</v>
      </c>
    </row>
    <row r="138" spans="1:9" ht="38.25" x14ac:dyDescent="0.2">
      <c r="A138" s="7" t="s">
        <v>7</v>
      </c>
      <c r="B138" s="30" t="s">
        <v>91</v>
      </c>
      <c r="C138" s="2" t="s">
        <v>29</v>
      </c>
      <c r="D138" s="9">
        <v>100</v>
      </c>
      <c r="E138" s="9">
        <v>0</v>
      </c>
      <c r="F138" s="5">
        <f>SUM(D138*E138)</f>
        <v>0</v>
      </c>
      <c r="G138" s="5">
        <f>SUM(F138*1.08)</f>
        <v>0</v>
      </c>
      <c r="H138" s="9"/>
    </row>
    <row r="139" spans="1:9" x14ac:dyDescent="0.25">
      <c r="F139" s="11">
        <f>SUM(F138)</f>
        <v>0</v>
      </c>
      <c r="G139" s="11">
        <f>SUM(G138)</f>
        <v>0</v>
      </c>
    </row>
    <row r="140" spans="1:9" ht="111.75" customHeight="1" x14ac:dyDescent="0.25"/>
    <row r="141" spans="1:9" x14ac:dyDescent="0.25">
      <c r="B141" s="1" t="s">
        <v>322</v>
      </c>
    </row>
    <row r="142" spans="1:9" ht="76.5" x14ac:dyDescent="0.2">
      <c r="A142" s="2" t="s">
        <v>0</v>
      </c>
      <c r="B142" s="2" t="s">
        <v>1</v>
      </c>
      <c r="C142" s="2" t="s">
        <v>2</v>
      </c>
      <c r="D142" s="3" t="s">
        <v>3</v>
      </c>
      <c r="E142" s="4" t="s">
        <v>4</v>
      </c>
      <c r="F142" s="5" t="s">
        <v>5</v>
      </c>
      <c r="G142" s="5" t="s">
        <v>6</v>
      </c>
      <c r="H142" s="6" t="s">
        <v>385</v>
      </c>
    </row>
    <row r="143" spans="1:9" x14ac:dyDescent="0.25">
      <c r="A143" s="7" t="s">
        <v>7</v>
      </c>
      <c r="B143" s="56" t="s">
        <v>92</v>
      </c>
      <c r="C143" s="2" t="s">
        <v>61</v>
      </c>
      <c r="D143" s="7">
        <v>1000</v>
      </c>
      <c r="E143" s="57">
        <v>0</v>
      </c>
      <c r="F143" s="5">
        <f>SUM(D143*E143)</f>
        <v>0</v>
      </c>
      <c r="G143" s="5">
        <f>SUM(F143*1.23)</f>
        <v>0</v>
      </c>
      <c r="H143" s="2"/>
    </row>
    <row r="144" spans="1:9" x14ac:dyDescent="0.25">
      <c r="A144" s="7" t="s">
        <v>17</v>
      </c>
      <c r="B144" s="27" t="s">
        <v>93</v>
      </c>
      <c r="C144" s="2" t="s">
        <v>61</v>
      </c>
      <c r="D144" s="2">
        <v>4</v>
      </c>
      <c r="E144" s="57">
        <v>0</v>
      </c>
      <c r="F144" s="28">
        <f>SUM(D144*E144)</f>
        <v>0</v>
      </c>
      <c r="G144" s="28">
        <f>SUM(F144*1.08)</f>
        <v>0</v>
      </c>
      <c r="H144" s="2"/>
      <c r="I144" s="58"/>
    </row>
    <row r="145" spans="1:9" ht="51" x14ac:dyDescent="0.2">
      <c r="A145" s="7" t="s">
        <v>19</v>
      </c>
      <c r="B145" s="27" t="s">
        <v>94</v>
      </c>
      <c r="C145" s="10" t="s">
        <v>9</v>
      </c>
      <c r="D145" s="9">
        <v>150</v>
      </c>
      <c r="E145" s="57">
        <v>0</v>
      </c>
      <c r="F145" s="31">
        <f>SUM(D145*E145)</f>
        <v>0</v>
      </c>
      <c r="G145" s="31">
        <f>SUM(F145*1.08)</f>
        <v>0</v>
      </c>
      <c r="H145" s="9"/>
      <c r="I145" s="58"/>
    </row>
    <row r="146" spans="1:9" x14ac:dyDescent="0.25">
      <c r="A146" s="7" t="s">
        <v>21</v>
      </c>
      <c r="B146" s="56" t="s">
        <v>95</v>
      </c>
      <c r="C146" s="2" t="s">
        <v>9</v>
      </c>
      <c r="D146" s="7">
        <v>50</v>
      </c>
      <c r="E146" s="57">
        <v>0</v>
      </c>
      <c r="F146" s="5">
        <f t="shared" ref="F146:F166" si="2">SUM(D146*E146)</f>
        <v>0</v>
      </c>
      <c r="G146" s="5">
        <f>SUM(F146*1.08)</f>
        <v>0</v>
      </c>
      <c r="H146" s="2"/>
    </row>
    <row r="147" spans="1:9" x14ac:dyDescent="0.25">
      <c r="A147" s="7" t="s">
        <v>33</v>
      </c>
      <c r="B147" s="56" t="s">
        <v>96</v>
      </c>
      <c r="C147" s="2" t="s">
        <v>9</v>
      </c>
      <c r="D147" s="7">
        <v>200</v>
      </c>
      <c r="E147" s="57">
        <v>0</v>
      </c>
      <c r="F147" s="5">
        <f t="shared" si="2"/>
        <v>0</v>
      </c>
      <c r="G147" s="5">
        <f>SUM(F147*1.08)</f>
        <v>0</v>
      </c>
      <c r="H147" s="2"/>
    </row>
    <row r="148" spans="1:9" x14ac:dyDescent="0.2">
      <c r="A148" s="7" t="s">
        <v>35</v>
      </c>
      <c r="B148" s="8" t="s">
        <v>97</v>
      </c>
      <c r="C148" s="2" t="s">
        <v>61</v>
      </c>
      <c r="D148" s="59">
        <v>1200</v>
      </c>
      <c r="E148" s="57">
        <v>0</v>
      </c>
      <c r="F148" s="28">
        <f t="shared" si="2"/>
        <v>0</v>
      </c>
      <c r="G148" s="5">
        <f>SUM(F148*1.23)</f>
        <v>0</v>
      </c>
      <c r="H148" s="2"/>
    </row>
    <row r="149" spans="1:9" ht="15" customHeight="1" x14ac:dyDescent="0.25">
      <c r="A149" s="7" t="s">
        <v>37</v>
      </c>
      <c r="B149" s="56" t="s">
        <v>98</v>
      </c>
      <c r="C149" s="2" t="s">
        <v>9</v>
      </c>
      <c r="D149" s="7">
        <v>5000</v>
      </c>
      <c r="E149" s="57">
        <v>0</v>
      </c>
      <c r="F149" s="28">
        <f t="shared" si="2"/>
        <v>0</v>
      </c>
      <c r="G149" s="5">
        <f>SUM(F149*1.23)</f>
        <v>0</v>
      </c>
      <c r="H149" s="2"/>
    </row>
    <row r="150" spans="1:9" ht="15" customHeight="1" x14ac:dyDescent="0.25">
      <c r="A150" s="7" t="s">
        <v>39</v>
      </c>
      <c r="B150" s="56" t="s">
        <v>99</v>
      </c>
      <c r="C150" s="2" t="s">
        <v>9</v>
      </c>
      <c r="D150" s="7">
        <v>200</v>
      </c>
      <c r="E150" s="57">
        <v>0</v>
      </c>
      <c r="F150" s="5">
        <f t="shared" si="2"/>
        <v>0</v>
      </c>
      <c r="G150" s="5">
        <f>SUM(F150*1.08)</f>
        <v>0</v>
      </c>
      <c r="H150" s="2"/>
    </row>
    <row r="151" spans="1:9" ht="30" customHeight="1" x14ac:dyDescent="0.25">
      <c r="A151" s="7" t="s">
        <v>41</v>
      </c>
      <c r="B151" s="56" t="s">
        <v>100</v>
      </c>
      <c r="C151" s="2" t="s">
        <v>61</v>
      </c>
      <c r="D151" s="7">
        <v>250</v>
      </c>
      <c r="E151" s="57">
        <v>0</v>
      </c>
      <c r="F151" s="5">
        <f t="shared" si="2"/>
        <v>0</v>
      </c>
      <c r="G151" s="5">
        <f>SUM(F151*1.08)</f>
        <v>0</v>
      </c>
      <c r="H151" s="2"/>
    </row>
    <row r="152" spans="1:9" ht="15" customHeight="1" x14ac:dyDescent="0.25">
      <c r="A152" s="7" t="s">
        <v>43</v>
      </c>
      <c r="B152" s="27" t="s">
        <v>101</v>
      </c>
      <c r="C152" s="2" t="s">
        <v>61</v>
      </c>
      <c r="D152" s="7">
        <v>100</v>
      </c>
      <c r="E152" s="57">
        <v>0</v>
      </c>
      <c r="F152" s="28">
        <f t="shared" si="2"/>
        <v>0</v>
      </c>
      <c r="G152" s="5">
        <f>SUM(F152*1.23)</f>
        <v>0</v>
      </c>
      <c r="H152" s="2"/>
    </row>
    <row r="153" spans="1:9" ht="15" customHeight="1" x14ac:dyDescent="0.25">
      <c r="A153" s="7" t="s">
        <v>45</v>
      </c>
      <c r="B153" s="56" t="s">
        <v>102</v>
      </c>
      <c r="C153" s="2" t="s">
        <v>9</v>
      </c>
      <c r="D153" s="7">
        <v>200</v>
      </c>
      <c r="E153" s="57">
        <v>0</v>
      </c>
      <c r="F153" s="28">
        <f t="shared" si="2"/>
        <v>0</v>
      </c>
      <c r="G153" s="5">
        <f t="shared" ref="G153:G166" si="3">SUM(F153*1.08)</f>
        <v>0</v>
      </c>
      <c r="H153" s="2"/>
    </row>
    <row r="154" spans="1:9" ht="15" customHeight="1" x14ac:dyDescent="0.25">
      <c r="A154" s="7" t="s">
        <v>47</v>
      </c>
      <c r="B154" s="56" t="s">
        <v>103</v>
      </c>
      <c r="C154" s="2" t="s">
        <v>9</v>
      </c>
      <c r="D154" s="7">
        <v>50</v>
      </c>
      <c r="E154" s="57">
        <v>0</v>
      </c>
      <c r="F154" s="28">
        <f t="shared" si="2"/>
        <v>0</v>
      </c>
      <c r="G154" s="5">
        <f t="shared" si="3"/>
        <v>0</v>
      </c>
      <c r="H154" s="2"/>
    </row>
    <row r="155" spans="1:9" ht="27" customHeight="1" x14ac:dyDescent="0.25">
      <c r="A155" s="7" t="s">
        <v>49</v>
      </c>
      <c r="B155" s="14" t="s">
        <v>104</v>
      </c>
      <c r="C155" s="2" t="s">
        <v>9</v>
      </c>
      <c r="D155" s="3">
        <v>300</v>
      </c>
      <c r="E155" s="57">
        <v>0</v>
      </c>
      <c r="F155" s="5">
        <f t="shared" si="2"/>
        <v>0</v>
      </c>
      <c r="G155" s="5">
        <f t="shared" si="3"/>
        <v>0</v>
      </c>
      <c r="H155" s="2"/>
    </row>
    <row r="156" spans="1:9" ht="15" customHeight="1" x14ac:dyDescent="0.25">
      <c r="A156" s="7" t="s">
        <v>51</v>
      </c>
      <c r="B156" s="27" t="s">
        <v>105</v>
      </c>
      <c r="C156" s="2" t="s">
        <v>61</v>
      </c>
      <c r="D156" s="7">
        <v>20</v>
      </c>
      <c r="E156" s="57">
        <v>0</v>
      </c>
      <c r="F156" s="5">
        <f t="shared" si="2"/>
        <v>0</v>
      </c>
      <c r="G156" s="5">
        <f t="shared" si="3"/>
        <v>0</v>
      </c>
      <c r="H156" s="2"/>
    </row>
    <row r="157" spans="1:9" x14ac:dyDescent="0.2">
      <c r="A157" s="7" t="s">
        <v>106</v>
      </c>
      <c r="B157" s="60" t="s">
        <v>107</v>
      </c>
      <c r="C157" s="10" t="s">
        <v>29</v>
      </c>
      <c r="D157" s="61">
        <v>100</v>
      </c>
      <c r="E157" s="57">
        <v>0</v>
      </c>
      <c r="F157" s="62">
        <f t="shared" si="2"/>
        <v>0</v>
      </c>
      <c r="G157" s="62">
        <f t="shared" si="3"/>
        <v>0</v>
      </c>
      <c r="H157" s="61"/>
    </row>
    <row r="158" spans="1:9" ht="25.5" x14ac:dyDescent="0.2">
      <c r="A158" s="7" t="s">
        <v>108</v>
      </c>
      <c r="B158" s="60" t="s">
        <v>109</v>
      </c>
      <c r="C158" s="10" t="s">
        <v>61</v>
      </c>
      <c r="D158" s="61">
        <v>30</v>
      </c>
      <c r="E158" s="57">
        <v>0</v>
      </c>
      <c r="F158" s="62">
        <f t="shared" si="2"/>
        <v>0</v>
      </c>
      <c r="G158" s="62">
        <f t="shared" si="3"/>
        <v>0</v>
      </c>
      <c r="H158" s="61"/>
      <c r="I158" s="58"/>
    </row>
    <row r="159" spans="1:9" ht="15" customHeight="1" x14ac:dyDescent="0.25">
      <c r="A159" s="7" t="s">
        <v>110</v>
      </c>
      <c r="B159" s="56" t="s">
        <v>111</v>
      </c>
      <c r="C159" s="2" t="s">
        <v>9</v>
      </c>
      <c r="D159" s="7">
        <v>500</v>
      </c>
      <c r="E159" s="57">
        <v>0</v>
      </c>
      <c r="F159" s="5">
        <f t="shared" si="2"/>
        <v>0</v>
      </c>
      <c r="G159" s="5">
        <f t="shared" si="3"/>
        <v>0</v>
      </c>
      <c r="H159" s="2"/>
    </row>
    <row r="160" spans="1:9" x14ac:dyDescent="0.25">
      <c r="A160" s="7" t="s">
        <v>112</v>
      </c>
      <c r="B160" s="56" t="s">
        <v>113</v>
      </c>
      <c r="C160" s="2" t="s">
        <v>9</v>
      </c>
      <c r="D160" s="7">
        <v>500</v>
      </c>
      <c r="E160" s="57">
        <v>0</v>
      </c>
      <c r="F160" s="5">
        <f t="shared" si="2"/>
        <v>0</v>
      </c>
      <c r="G160" s="5">
        <f t="shared" si="3"/>
        <v>0</v>
      </c>
      <c r="H160" s="2"/>
    </row>
    <row r="161" spans="1:1024" s="29" customFormat="1" ht="25.5" x14ac:dyDescent="0.2">
      <c r="A161" s="7" t="s">
        <v>114</v>
      </c>
      <c r="B161" s="63" t="s">
        <v>115</v>
      </c>
      <c r="C161" s="64" t="s">
        <v>61</v>
      </c>
      <c r="D161" s="65">
        <v>600</v>
      </c>
      <c r="E161" s="57">
        <v>0</v>
      </c>
      <c r="F161" s="66">
        <f t="shared" si="2"/>
        <v>0</v>
      </c>
      <c r="G161" s="66">
        <f t="shared" si="3"/>
        <v>0</v>
      </c>
      <c r="H161" s="6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  <c r="IX161" s="1"/>
      <c r="IY161" s="1"/>
      <c r="IZ161" s="1"/>
      <c r="JA161" s="1"/>
      <c r="JB161" s="1"/>
      <c r="JC161" s="1"/>
      <c r="JD161" s="1"/>
      <c r="JE161" s="1"/>
      <c r="JF161" s="1"/>
      <c r="JG161" s="1"/>
      <c r="JH161" s="1"/>
      <c r="JI161" s="1"/>
      <c r="JJ161" s="1"/>
      <c r="JK161" s="1"/>
      <c r="JL161" s="1"/>
      <c r="JM161" s="1"/>
      <c r="JN161" s="1"/>
      <c r="JO161" s="1"/>
      <c r="JP161" s="1"/>
      <c r="JQ161" s="1"/>
      <c r="JR161" s="1"/>
      <c r="JS161" s="1"/>
      <c r="JT161" s="1"/>
      <c r="JU161" s="1"/>
      <c r="JV161" s="1"/>
      <c r="JW161" s="1"/>
      <c r="JX161" s="1"/>
      <c r="JY161" s="1"/>
      <c r="JZ161" s="1"/>
      <c r="KA161" s="1"/>
      <c r="KB161" s="1"/>
      <c r="KC161" s="1"/>
      <c r="KD161" s="1"/>
      <c r="KE161" s="1"/>
      <c r="KF161" s="1"/>
      <c r="KG161" s="1"/>
      <c r="KH161" s="1"/>
      <c r="KI161" s="1"/>
      <c r="KJ161" s="1"/>
      <c r="KK161" s="1"/>
      <c r="KL161" s="1"/>
      <c r="KM161" s="1"/>
      <c r="KN161" s="1"/>
      <c r="KO161" s="1"/>
      <c r="KP161" s="1"/>
      <c r="KQ161" s="1"/>
      <c r="KR161" s="1"/>
      <c r="KS161" s="1"/>
      <c r="KT161" s="1"/>
      <c r="KU161" s="1"/>
      <c r="KV161" s="1"/>
      <c r="KW161" s="1"/>
      <c r="KX161" s="1"/>
      <c r="KY161" s="1"/>
      <c r="KZ161" s="1"/>
      <c r="LA161" s="1"/>
      <c r="LB161" s="1"/>
      <c r="LC161" s="1"/>
      <c r="LD161" s="1"/>
      <c r="LE161" s="1"/>
      <c r="LF161" s="1"/>
      <c r="LG161" s="1"/>
      <c r="LH161" s="1"/>
      <c r="LI161" s="1"/>
      <c r="LJ161" s="1"/>
      <c r="LK161" s="1"/>
      <c r="LL161" s="1"/>
      <c r="LM161" s="1"/>
      <c r="LN161" s="1"/>
      <c r="LO161" s="1"/>
      <c r="LP161" s="1"/>
      <c r="LQ161" s="1"/>
      <c r="LR161" s="1"/>
      <c r="LS161" s="1"/>
      <c r="LT161" s="1"/>
      <c r="LU161" s="1"/>
      <c r="LV161" s="1"/>
      <c r="LW161" s="1"/>
      <c r="LX161" s="1"/>
      <c r="LY161" s="1"/>
      <c r="LZ161" s="1"/>
      <c r="MA161" s="1"/>
      <c r="MB161" s="1"/>
      <c r="MC161" s="1"/>
      <c r="MD161" s="1"/>
      <c r="ME161" s="1"/>
      <c r="MF161" s="1"/>
      <c r="MG161" s="1"/>
      <c r="MH161" s="1"/>
      <c r="MI161" s="1"/>
      <c r="MJ161" s="1"/>
      <c r="MK161" s="1"/>
      <c r="ML161" s="1"/>
      <c r="MM161" s="1"/>
      <c r="MN161" s="1"/>
      <c r="MO161" s="1"/>
      <c r="MP161" s="1"/>
      <c r="MQ161" s="1"/>
      <c r="MR161" s="1"/>
      <c r="MS161" s="1"/>
      <c r="MT161" s="1"/>
      <c r="MU161" s="1"/>
      <c r="MV161" s="1"/>
      <c r="MW161" s="1"/>
      <c r="MX161" s="1"/>
      <c r="MY161" s="1"/>
      <c r="MZ161" s="1"/>
      <c r="NA161" s="1"/>
      <c r="NB161" s="1"/>
      <c r="NC161" s="1"/>
      <c r="ND161" s="1"/>
      <c r="NE161" s="1"/>
      <c r="NF161" s="1"/>
      <c r="NG161" s="1"/>
      <c r="NH161" s="1"/>
      <c r="NI161" s="1"/>
      <c r="NJ161" s="1"/>
      <c r="NK161" s="1"/>
      <c r="NL161" s="1"/>
      <c r="NM161" s="1"/>
      <c r="NN161" s="1"/>
      <c r="NO161" s="1"/>
      <c r="NP161" s="1"/>
      <c r="NQ161" s="1"/>
      <c r="NR161" s="1"/>
      <c r="NS161" s="1"/>
      <c r="NT161" s="1"/>
      <c r="NU161" s="1"/>
      <c r="NV161" s="1"/>
      <c r="NW161" s="1"/>
      <c r="NX161" s="1"/>
      <c r="NY161" s="1"/>
      <c r="NZ161" s="1"/>
      <c r="OA161" s="1"/>
      <c r="OB161" s="1"/>
      <c r="OC161" s="1"/>
      <c r="OD161" s="1"/>
      <c r="OE161" s="1"/>
      <c r="OF161" s="1"/>
      <c r="OG161" s="1"/>
      <c r="OH161" s="1"/>
      <c r="OI161" s="1"/>
      <c r="OJ161" s="1"/>
      <c r="OK161" s="1"/>
      <c r="OL161" s="1"/>
      <c r="OM161" s="1"/>
      <c r="ON161" s="1"/>
      <c r="OO161" s="1"/>
      <c r="OP161" s="1"/>
      <c r="OQ161" s="1"/>
      <c r="OR161" s="1"/>
      <c r="OS161" s="1"/>
      <c r="OT161" s="1"/>
      <c r="OU161" s="1"/>
      <c r="OV161" s="1"/>
      <c r="OW161" s="1"/>
      <c r="OX161" s="1"/>
      <c r="OY161" s="1"/>
      <c r="OZ161" s="1"/>
      <c r="PA161" s="1"/>
      <c r="PB161" s="1"/>
      <c r="PC161" s="1"/>
      <c r="PD161" s="1"/>
      <c r="PE161" s="1"/>
      <c r="PF161" s="1"/>
      <c r="PG161" s="1"/>
      <c r="PH161" s="1"/>
      <c r="PI161" s="1"/>
      <c r="PJ161" s="1"/>
      <c r="PK161" s="1"/>
      <c r="PL161" s="1"/>
      <c r="PM161" s="1"/>
      <c r="PN161" s="1"/>
      <c r="PO161" s="1"/>
      <c r="PP161" s="1"/>
      <c r="PQ161" s="1"/>
      <c r="PR161" s="1"/>
      <c r="PS161" s="1"/>
      <c r="PT161" s="1"/>
      <c r="PU161" s="1"/>
      <c r="PV161" s="1"/>
      <c r="PW161" s="1"/>
      <c r="PX161" s="1"/>
      <c r="PY161" s="1"/>
      <c r="PZ161" s="1"/>
      <c r="QA161" s="1"/>
      <c r="QB161" s="1"/>
      <c r="QC161" s="1"/>
      <c r="QD161" s="1"/>
      <c r="QE161" s="1"/>
      <c r="QF161" s="1"/>
      <c r="QG161" s="1"/>
      <c r="QH161" s="1"/>
      <c r="QI161" s="1"/>
      <c r="QJ161" s="1"/>
      <c r="QK161" s="1"/>
      <c r="QL161" s="1"/>
      <c r="QM161" s="1"/>
      <c r="QN161" s="1"/>
      <c r="QO161" s="1"/>
      <c r="QP161" s="1"/>
      <c r="QQ161" s="1"/>
      <c r="QR161" s="1"/>
      <c r="QS161" s="1"/>
      <c r="QT161" s="1"/>
      <c r="QU161" s="1"/>
      <c r="QV161" s="1"/>
      <c r="QW161" s="1"/>
      <c r="QX161" s="1"/>
      <c r="QY161" s="1"/>
      <c r="QZ161" s="1"/>
      <c r="RA161" s="1"/>
      <c r="RB161" s="1"/>
      <c r="RC161" s="1"/>
      <c r="RD161" s="1"/>
      <c r="RE161" s="1"/>
      <c r="RF161" s="1"/>
      <c r="RG161" s="1"/>
      <c r="RH161" s="1"/>
      <c r="RI161" s="1"/>
      <c r="RJ161" s="1"/>
      <c r="RK161" s="1"/>
      <c r="RL161" s="1"/>
      <c r="RM161" s="1"/>
      <c r="RN161" s="1"/>
      <c r="RO161" s="1"/>
      <c r="RP161" s="1"/>
      <c r="RQ161" s="1"/>
      <c r="RR161" s="1"/>
      <c r="RS161" s="1"/>
      <c r="RT161" s="1"/>
      <c r="RU161" s="1"/>
      <c r="RV161" s="1"/>
      <c r="RW161" s="1"/>
      <c r="RX161" s="1"/>
      <c r="RY161" s="1"/>
      <c r="RZ161" s="1"/>
      <c r="SA161" s="1"/>
      <c r="SB161" s="1"/>
      <c r="SC161" s="1"/>
      <c r="SD161" s="1"/>
      <c r="SE161" s="1"/>
      <c r="SF161" s="1"/>
      <c r="SG161" s="1"/>
      <c r="SH161" s="1"/>
      <c r="SI161" s="1"/>
      <c r="SJ161" s="1"/>
      <c r="SK161" s="1"/>
      <c r="SL161" s="1"/>
      <c r="SM161" s="1"/>
      <c r="SN161" s="1"/>
      <c r="SO161" s="1"/>
      <c r="SP161" s="1"/>
      <c r="SQ161" s="1"/>
      <c r="SR161" s="1"/>
      <c r="SS161" s="1"/>
      <c r="ST161" s="1"/>
      <c r="SU161" s="1"/>
      <c r="SV161" s="1"/>
      <c r="SW161" s="1"/>
      <c r="SX161" s="1"/>
      <c r="SY161" s="1"/>
      <c r="SZ161" s="1"/>
      <c r="TA161" s="1"/>
      <c r="TB161" s="1"/>
      <c r="TC161" s="1"/>
      <c r="TD161" s="1"/>
      <c r="TE161" s="1"/>
      <c r="TF161" s="1"/>
      <c r="TG161" s="1"/>
      <c r="TH161" s="1"/>
      <c r="TI161" s="1"/>
      <c r="TJ161" s="1"/>
      <c r="TK161" s="1"/>
      <c r="TL161" s="1"/>
      <c r="TM161" s="1"/>
      <c r="TN161" s="1"/>
      <c r="TO161" s="1"/>
      <c r="TP161" s="1"/>
      <c r="TQ161" s="1"/>
      <c r="TR161" s="1"/>
      <c r="TS161" s="1"/>
      <c r="TT161" s="1"/>
      <c r="TU161" s="1"/>
      <c r="TV161" s="1"/>
      <c r="TW161" s="1"/>
      <c r="TX161" s="1"/>
      <c r="TY161" s="1"/>
      <c r="TZ161" s="1"/>
      <c r="UA161" s="1"/>
      <c r="UB161" s="1"/>
      <c r="UC161" s="1"/>
      <c r="UD161" s="1"/>
      <c r="UE161" s="1"/>
      <c r="UF161" s="1"/>
      <c r="UG161" s="1"/>
      <c r="UH161" s="1"/>
      <c r="UI161" s="1"/>
      <c r="UJ161" s="1"/>
      <c r="UK161" s="1"/>
      <c r="UL161" s="1"/>
      <c r="UM161" s="1"/>
      <c r="UN161" s="1"/>
      <c r="UO161" s="1"/>
      <c r="UP161" s="1"/>
      <c r="UQ161" s="1"/>
      <c r="UR161" s="1"/>
      <c r="US161" s="1"/>
      <c r="UT161" s="1"/>
      <c r="UU161" s="1"/>
      <c r="UV161" s="1"/>
      <c r="UW161" s="1"/>
      <c r="UX161" s="1"/>
      <c r="UY161" s="1"/>
      <c r="UZ161" s="1"/>
      <c r="VA161" s="1"/>
      <c r="VB161" s="1"/>
      <c r="VC161" s="1"/>
      <c r="VD161" s="1"/>
      <c r="VE161" s="1"/>
      <c r="VF161" s="1"/>
      <c r="VG161" s="1"/>
      <c r="VH161" s="1"/>
      <c r="VI161" s="1"/>
      <c r="VJ161" s="1"/>
      <c r="VK161" s="1"/>
      <c r="VL161" s="1"/>
      <c r="VM161" s="1"/>
      <c r="VN161" s="1"/>
      <c r="VO161" s="1"/>
      <c r="VP161" s="1"/>
      <c r="VQ161" s="1"/>
      <c r="VR161" s="1"/>
      <c r="VS161" s="1"/>
      <c r="VT161" s="1"/>
      <c r="VU161" s="1"/>
      <c r="VV161" s="1"/>
      <c r="VW161" s="1"/>
      <c r="VX161" s="1"/>
      <c r="VY161" s="1"/>
      <c r="VZ161" s="1"/>
      <c r="WA161" s="1"/>
      <c r="WB161" s="1"/>
      <c r="WC161" s="1"/>
      <c r="WD161" s="1"/>
      <c r="WE161" s="1"/>
      <c r="WF161" s="1"/>
      <c r="WG161" s="1"/>
      <c r="WH161" s="1"/>
      <c r="WI161" s="1"/>
      <c r="WJ161" s="1"/>
      <c r="WK161" s="1"/>
      <c r="WL161" s="1"/>
      <c r="WM161" s="1"/>
      <c r="WN161" s="1"/>
      <c r="WO161" s="1"/>
      <c r="WP161" s="1"/>
      <c r="WQ161" s="1"/>
      <c r="WR161" s="1"/>
      <c r="WS161" s="1"/>
      <c r="WT161" s="1"/>
      <c r="WU161" s="1"/>
      <c r="WV161" s="1"/>
      <c r="WW161" s="1"/>
      <c r="WX161" s="1"/>
      <c r="WY161" s="1"/>
      <c r="WZ161" s="1"/>
      <c r="XA161" s="1"/>
      <c r="XB161" s="1"/>
      <c r="XC161" s="1"/>
      <c r="XD161" s="1"/>
      <c r="XE161" s="1"/>
      <c r="XF161" s="1"/>
      <c r="XG161" s="1"/>
      <c r="XH161" s="1"/>
      <c r="XI161" s="1"/>
      <c r="XJ161" s="1"/>
      <c r="XK161" s="1"/>
      <c r="XL161" s="1"/>
      <c r="XM161" s="1"/>
      <c r="XN161" s="1"/>
      <c r="XO161" s="1"/>
      <c r="XP161" s="1"/>
      <c r="XQ161" s="1"/>
      <c r="XR161" s="1"/>
      <c r="XS161" s="1"/>
      <c r="XT161" s="1"/>
      <c r="XU161" s="1"/>
      <c r="XV161" s="1"/>
      <c r="XW161" s="1"/>
      <c r="XX161" s="1"/>
      <c r="XY161" s="1"/>
      <c r="XZ161" s="1"/>
      <c r="YA161" s="1"/>
      <c r="YB161" s="1"/>
      <c r="YC161" s="1"/>
      <c r="YD161" s="1"/>
      <c r="YE161" s="1"/>
      <c r="YF161" s="1"/>
      <c r="YG161" s="1"/>
      <c r="YH161" s="1"/>
      <c r="YI161" s="1"/>
      <c r="YJ161" s="1"/>
      <c r="YK161" s="1"/>
      <c r="YL161" s="1"/>
      <c r="YM161" s="1"/>
      <c r="YN161" s="1"/>
      <c r="YO161" s="1"/>
      <c r="YP161" s="1"/>
      <c r="YQ161" s="1"/>
      <c r="YR161" s="1"/>
      <c r="YS161" s="1"/>
      <c r="YT161" s="1"/>
      <c r="YU161" s="1"/>
      <c r="YV161" s="1"/>
      <c r="YW161" s="1"/>
      <c r="YX161" s="1"/>
      <c r="YY161" s="1"/>
      <c r="YZ161" s="1"/>
      <c r="ZA161" s="1"/>
      <c r="ZB161" s="1"/>
      <c r="ZC161" s="1"/>
      <c r="ZD161" s="1"/>
      <c r="ZE161" s="1"/>
      <c r="ZF161" s="1"/>
      <c r="ZG161" s="1"/>
      <c r="ZH161" s="1"/>
      <c r="ZI161" s="1"/>
      <c r="ZJ161" s="1"/>
      <c r="ZK161" s="1"/>
      <c r="ZL161" s="1"/>
      <c r="ZM161" s="1"/>
      <c r="ZN161" s="1"/>
      <c r="ZO161" s="1"/>
      <c r="ZP161" s="1"/>
      <c r="ZQ161" s="1"/>
      <c r="ZR161" s="1"/>
      <c r="ZS161" s="1"/>
      <c r="ZT161" s="1"/>
      <c r="ZU161" s="1"/>
      <c r="ZV161" s="1"/>
      <c r="ZW161" s="1"/>
      <c r="ZX161" s="1"/>
      <c r="ZY161" s="1"/>
      <c r="ZZ161" s="1"/>
      <c r="AAA161" s="1"/>
      <c r="AAB161" s="1"/>
      <c r="AAC161" s="1"/>
      <c r="AAD161" s="1"/>
      <c r="AAE161" s="1"/>
      <c r="AAF161" s="1"/>
      <c r="AAG161" s="1"/>
      <c r="AAH161" s="1"/>
      <c r="AAI161" s="1"/>
      <c r="AAJ161" s="1"/>
      <c r="AAK161" s="1"/>
      <c r="AAL161" s="1"/>
      <c r="AAM161" s="1"/>
      <c r="AAN161" s="1"/>
      <c r="AAO161" s="1"/>
      <c r="AAP161" s="1"/>
      <c r="AAQ161" s="1"/>
      <c r="AAR161" s="1"/>
      <c r="AAS161" s="1"/>
      <c r="AAT161" s="1"/>
      <c r="AAU161" s="1"/>
      <c r="AAV161" s="1"/>
      <c r="AAW161" s="1"/>
      <c r="AAX161" s="1"/>
      <c r="AAY161" s="1"/>
      <c r="AAZ161" s="1"/>
      <c r="ABA161" s="1"/>
      <c r="ABB161" s="1"/>
      <c r="ABC161" s="1"/>
      <c r="ABD161" s="1"/>
      <c r="ABE161" s="1"/>
      <c r="ABF161" s="1"/>
      <c r="ABG161" s="1"/>
      <c r="ABH161" s="1"/>
      <c r="ABI161" s="1"/>
      <c r="ABJ161" s="1"/>
      <c r="ABK161" s="1"/>
      <c r="ABL161" s="1"/>
      <c r="ABM161" s="1"/>
      <c r="ABN161" s="1"/>
      <c r="ABO161" s="1"/>
      <c r="ABP161" s="1"/>
      <c r="ABQ161" s="1"/>
      <c r="ABR161" s="1"/>
      <c r="ABS161" s="1"/>
      <c r="ABT161" s="1"/>
      <c r="ABU161" s="1"/>
      <c r="ABV161" s="1"/>
      <c r="ABW161" s="1"/>
      <c r="ABX161" s="1"/>
      <c r="ABY161" s="1"/>
      <c r="ABZ161" s="1"/>
      <c r="ACA161" s="1"/>
      <c r="ACB161" s="1"/>
      <c r="ACC161" s="1"/>
      <c r="ACD161" s="1"/>
      <c r="ACE161" s="1"/>
      <c r="ACF161" s="1"/>
      <c r="ACG161" s="1"/>
      <c r="ACH161" s="1"/>
      <c r="ACI161" s="1"/>
      <c r="ACJ161" s="1"/>
      <c r="ACK161" s="1"/>
      <c r="ACL161" s="1"/>
      <c r="ACM161" s="1"/>
      <c r="ACN161" s="1"/>
      <c r="ACO161" s="1"/>
      <c r="ACP161" s="1"/>
      <c r="ACQ161" s="1"/>
      <c r="ACR161" s="1"/>
      <c r="ACS161" s="1"/>
      <c r="ACT161" s="1"/>
      <c r="ACU161" s="1"/>
      <c r="ACV161" s="1"/>
      <c r="ACW161" s="1"/>
      <c r="ACX161" s="1"/>
      <c r="ACY161" s="1"/>
      <c r="ACZ161" s="1"/>
      <c r="ADA161" s="1"/>
      <c r="ADB161" s="1"/>
      <c r="ADC161" s="1"/>
      <c r="ADD161" s="1"/>
      <c r="ADE161" s="1"/>
      <c r="ADF161" s="1"/>
      <c r="ADG161" s="1"/>
      <c r="ADH161" s="1"/>
      <c r="ADI161" s="1"/>
      <c r="ADJ161" s="1"/>
      <c r="ADK161" s="1"/>
      <c r="ADL161" s="1"/>
      <c r="ADM161" s="1"/>
      <c r="ADN161" s="1"/>
      <c r="ADO161" s="1"/>
      <c r="ADP161" s="1"/>
      <c r="ADQ161" s="1"/>
      <c r="ADR161" s="1"/>
      <c r="ADS161" s="1"/>
      <c r="ADT161" s="1"/>
      <c r="ADU161" s="1"/>
      <c r="ADV161" s="1"/>
      <c r="ADW161" s="1"/>
      <c r="ADX161" s="1"/>
      <c r="ADY161" s="1"/>
      <c r="ADZ161" s="1"/>
      <c r="AEA161" s="1"/>
      <c r="AEB161" s="1"/>
      <c r="AEC161" s="1"/>
      <c r="AED161" s="1"/>
      <c r="AEE161" s="1"/>
      <c r="AEF161" s="1"/>
      <c r="AEG161" s="1"/>
      <c r="AEH161" s="1"/>
      <c r="AEI161" s="1"/>
      <c r="AEJ161" s="1"/>
      <c r="AEK161" s="1"/>
      <c r="AEL161" s="1"/>
      <c r="AEM161" s="1"/>
      <c r="AEN161" s="1"/>
      <c r="AEO161" s="1"/>
      <c r="AEP161" s="1"/>
      <c r="AEQ161" s="1"/>
      <c r="AER161" s="1"/>
      <c r="AES161" s="1"/>
      <c r="AET161" s="1"/>
      <c r="AEU161" s="1"/>
      <c r="AEV161" s="1"/>
      <c r="AEW161" s="1"/>
      <c r="AEX161" s="1"/>
      <c r="AEY161" s="1"/>
      <c r="AEZ161" s="1"/>
      <c r="AFA161" s="1"/>
      <c r="AFB161" s="1"/>
      <c r="AFC161" s="1"/>
      <c r="AFD161" s="1"/>
      <c r="AFE161" s="1"/>
      <c r="AFF161" s="1"/>
      <c r="AFG161" s="1"/>
      <c r="AFH161" s="1"/>
      <c r="AFI161" s="1"/>
      <c r="AFJ161" s="1"/>
      <c r="AFK161" s="1"/>
      <c r="AFL161" s="1"/>
      <c r="AFM161" s="1"/>
      <c r="AFN161" s="1"/>
      <c r="AFO161" s="1"/>
      <c r="AFP161" s="1"/>
      <c r="AFQ161" s="1"/>
      <c r="AFR161" s="1"/>
      <c r="AFS161" s="1"/>
      <c r="AFT161" s="1"/>
      <c r="AFU161" s="1"/>
      <c r="AFV161" s="1"/>
      <c r="AFW161" s="1"/>
      <c r="AFX161" s="1"/>
      <c r="AFY161" s="1"/>
      <c r="AFZ161" s="1"/>
      <c r="AGA161" s="1"/>
      <c r="AGB161" s="1"/>
      <c r="AGC161" s="1"/>
      <c r="AGD161" s="1"/>
      <c r="AGE161" s="1"/>
      <c r="AGF161" s="1"/>
      <c r="AGG161" s="1"/>
      <c r="AGH161" s="1"/>
      <c r="AGI161" s="1"/>
      <c r="AGJ161" s="1"/>
      <c r="AGK161" s="1"/>
      <c r="AGL161" s="1"/>
      <c r="AGM161" s="1"/>
      <c r="AGN161" s="1"/>
      <c r="AGO161" s="1"/>
      <c r="AGP161" s="1"/>
      <c r="AGQ161" s="1"/>
      <c r="AGR161" s="1"/>
      <c r="AGS161" s="1"/>
      <c r="AGT161" s="1"/>
      <c r="AGU161" s="1"/>
      <c r="AGV161" s="1"/>
      <c r="AGW161" s="1"/>
      <c r="AGX161" s="1"/>
      <c r="AGY161" s="1"/>
      <c r="AGZ161" s="1"/>
      <c r="AHA161" s="1"/>
      <c r="AHB161" s="1"/>
      <c r="AHC161" s="1"/>
      <c r="AHD161" s="1"/>
      <c r="AHE161" s="1"/>
      <c r="AHF161" s="1"/>
      <c r="AHG161" s="1"/>
      <c r="AHH161" s="1"/>
      <c r="AHI161" s="1"/>
      <c r="AHJ161" s="1"/>
      <c r="AHK161" s="1"/>
      <c r="AHL161" s="1"/>
      <c r="AHM161" s="1"/>
      <c r="AHN161" s="1"/>
      <c r="AHO161" s="1"/>
      <c r="AHP161" s="1"/>
      <c r="AHQ161" s="1"/>
      <c r="AHR161" s="1"/>
      <c r="AHS161" s="1"/>
      <c r="AHT161" s="1"/>
      <c r="AHU161" s="1"/>
      <c r="AHV161" s="1"/>
      <c r="AHW161" s="1"/>
      <c r="AHX161" s="1"/>
      <c r="AHY161" s="1"/>
      <c r="AHZ161" s="1"/>
      <c r="AIA161" s="1"/>
      <c r="AIB161" s="1"/>
      <c r="AIC161" s="1"/>
      <c r="AID161" s="1"/>
      <c r="AIE161" s="1"/>
      <c r="AIF161" s="1"/>
      <c r="AIG161" s="1"/>
      <c r="AIH161" s="1"/>
      <c r="AII161" s="1"/>
      <c r="AIJ161" s="1"/>
      <c r="AIK161" s="1"/>
      <c r="AIL161" s="1"/>
      <c r="AIM161" s="1"/>
      <c r="AIN161" s="1"/>
      <c r="AIO161" s="1"/>
      <c r="AIP161" s="1"/>
      <c r="AIQ161" s="1"/>
      <c r="AIR161" s="1"/>
      <c r="AIS161" s="1"/>
      <c r="AIT161" s="1"/>
      <c r="AIU161" s="1"/>
      <c r="AIV161" s="1"/>
      <c r="AIW161" s="1"/>
      <c r="AIX161" s="1"/>
      <c r="AIY161" s="1"/>
      <c r="AIZ161" s="1"/>
      <c r="AJA161" s="1"/>
      <c r="AJB161" s="1"/>
      <c r="AJC161" s="1"/>
      <c r="AJD161" s="1"/>
      <c r="AJE161" s="1"/>
      <c r="AJF161" s="1"/>
      <c r="AJG161" s="1"/>
      <c r="AJH161" s="1"/>
      <c r="AJI161" s="1"/>
      <c r="AJJ161" s="1"/>
      <c r="AJK161" s="1"/>
      <c r="AJL161" s="1"/>
      <c r="AJM161" s="1"/>
      <c r="AJN161" s="1"/>
      <c r="AJO161" s="1"/>
      <c r="AJP161" s="1"/>
      <c r="AJQ161" s="1"/>
      <c r="AJR161" s="1"/>
      <c r="AJS161" s="1"/>
      <c r="AJT161" s="1"/>
      <c r="AJU161" s="1"/>
      <c r="AJV161" s="1"/>
      <c r="AJW161" s="1"/>
      <c r="AJX161" s="1"/>
      <c r="AJY161" s="1"/>
      <c r="AJZ161" s="1"/>
      <c r="AKA161" s="1"/>
      <c r="AKB161" s="1"/>
      <c r="AKC161" s="1"/>
      <c r="AKD161" s="1"/>
      <c r="AKE161" s="1"/>
      <c r="AKF161" s="1"/>
      <c r="AKG161" s="1"/>
      <c r="AKH161" s="1"/>
      <c r="AKI161" s="1"/>
      <c r="AKJ161" s="1"/>
      <c r="AKK161" s="1"/>
      <c r="AKL161" s="1"/>
      <c r="AKM161" s="1"/>
      <c r="AKN161" s="1"/>
      <c r="AKO161" s="1"/>
      <c r="AKP161" s="1"/>
      <c r="AKQ161" s="1"/>
      <c r="AKR161" s="1"/>
      <c r="AKS161" s="1"/>
      <c r="AKT161" s="1"/>
      <c r="AKU161" s="1"/>
      <c r="AKV161" s="1"/>
      <c r="AKW161" s="1"/>
      <c r="AKX161" s="1"/>
      <c r="AKY161" s="1"/>
      <c r="AKZ161" s="1"/>
      <c r="ALA161" s="1"/>
      <c r="ALB161" s="1"/>
      <c r="ALC161" s="1"/>
      <c r="ALD161" s="1"/>
      <c r="ALE161" s="1"/>
      <c r="ALF161" s="1"/>
      <c r="ALG161" s="1"/>
      <c r="ALH161" s="1"/>
      <c r="ALI161" s="1"/>
      <c r="ALJ161" s="1"/>
      <c r="ALK161" s="1"/>
      <c r="ALL161" s="1"/>
      <c r="ALM161" s="1"/>
      <c r="ALN161" s="1"/>
      <c r="ALO161" s="1"/>
      <c r="ALP161" s="1"/>
      <c r="ALQ161" s="1"/>
      <c r="ALR161" s="1"/>
      <c r="ALS161" s="1"/>
      <c r="ALT161" s="1"/>
      <c r="ALU161" s="1"/>
      <c r="ALV161" s="1"/>
      <c r="ALW161" s="1"/>
      <c r="ALX161" s="1"/>
      <c r="ALY161" s="1"/>
      <c r="ALZ161" s="1"/>
      <c r="AMA161" s="1"/>
      <c r="AMB161" s="1"/>
      <c r="AMC161" s="1"/>
      <c r="AMD161" s="1"/>
      <c r="AME161" s="1"/>
      <c r="AMF161" s="1"/>
      <c r="AMG161" s="1"/>
      <c r="AMH161" s="1"/>
      <c r="AMI161" s="1"/>
      <c r="AMJ161" s="1"/>
    </row>
    <row r="162" spans="1:1024" s="29" customFormat="1" ht="53.25" customHeight="1" thickBot="1" x14ac:dyDescent="0.25">
      <c r="A162" s="7" t="s">
        <v>116</v>
      </c>
      <c r="B162" s="67" t="s">
        <v>117</v>
      </c>
      <c r="C162" s="2" t="s">
        <v>9</v>
      </c>
      <c r="D162" s="7">
        <v>1000</v>
      </c>
      <c r="E162" s="57">
        <v>0</v>
      </c>
      <c r="F162" s="5">
        <f t="shared" si="2"/>
        <v>0</v>
      </c>
      <c r="G162" s="5">
        <f t="shared" si="3"/>
        <v>0</v>
      </c>
      <c r="H162" s="2"/>
    </row>
    <row r="163" spans="1:1024" ht="30" customHeight="1" x14ac:dyDescent="0.25">
      <c r="A163" s="7" t="s">
        <v>118</v>
      </c>
      <c r="B163" s="14" t="s">
        <v>119</v>
      </c>
      <c r="C163" s="12" t="s">
        <v>9</v>
      </c>
      <c r="D163" s="18">
        <v>2000</v>
      </c>
      <c r="E163" s="57">
        <v>0</v>
      </c>
      <c r="F163" s="22">
        <f t="shared" si="2"/>
        <v>0</v>
      </c>
      <c r="G163" s="22">
        <f t="shared" si="3"/>
        <v>0</v>
      </c>
      <c r="H163" s="12"/>
    </row>
    <row r="164" spans="1:1024" s="29" customFormat="1" x14ac:dyDescent="0.2">
      <c r="A164" s="7" t="s">
        <v>120</v>
      </c>
      <c r="B164" s="69" t="s">
        <v>121</v>
      </c>
      <c r="C164" s="12" t="s">
        <v>9</v>
      </c>
      <c r="D164" s="18">
        <v>40</v>
      </c>
      <c r="E164" s="57">
        <v>0</v>
      </c>
      <c r="F164" s="22">
        <f t="shared" si="2"/>
        <v>0</v>
      </c>
      <c r="G164" s="22">
        <f t="shared" si="3"/>
        <v>0</v>
      </c>
      <c r="H164" s="1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/>
      <c r="JE164" s="1"/>
      <c r="JF164" s="1"/>
      <c r="JG164" s="1"/>
      <c r="JH164" s="1"/>
      <c r="JI164" s="1"/>
      <c r="JJ164" s="1"/>
      <c r="JK164" s="1"/>
      <c r="JL164" s="1"/>
      <c r="JM164" s="1"/>
      <c r="JN164" s="1"/>
      <c r="JO164" s="1"/>
      <c r="JP164" s="1"/>
      <c r="JQ164" s="1"/>
      <c r="JR164" s="1"/>
      <c r="JS164" s="1"/>
      <c r="JT164" s="1"/>
      <c r="JU164" s="1"/>
      <c r="JV164" s="1"/>
      <c r="JW164" s="1"/>
      <c r="JX164" s="1"/>
      <c r="JY164" s="1"/>
      <c r="JZ164" s="1"/>
      <c r="KA164" s="1"/>
      <c r="KB164" s="1"/>
      <c r="KC164" s="1"/>
      <c r="KD164" s="1"/>
      <c r="KE164" s="1"/>
      <c r="KF164" s="1"/>
      <c r="KG164" s="1"/>
      <c r="KH164" s="1"/>
      <c r="KI164" s="1"/>
      <c r="KJ164" s="1"/>
      <c r="KK164" s="1"/>
      <c r="KL164" s="1"/>
      <c r="KM164" s="1"/>
      <c r="KN164" s="1"/>
      <c r="KO164" s="1"/>
      <c r="KP164" s="1"/>
      <c r="KQ164" s="1"/>
      <c r="KR164" s="1"/>
      <c r="KS164" s="1"/>
      <c r="KT164" s="1"/>
      <c r="KU164" s="1"/>
      <c r="KV164" s="1"/>
      <c r="KW164" s="1"/>
      <c r="KX164" s="1"/>
      <c r="KY164" s="1"/>
      <c r="KZ164" s="1"/>
      <c r="LA164" s="1"/>
      <c r="LB164" s="1"/>
      <c r="LC164" s="1"/>
      <c r="LD164" s="1"/>
      <c r="LE164" s="1"/>
      <c r="LF164" s="1"/>
      <c r="LG164" s="1"/>
      <c r="LH164" s="1"/>
      <c r="LI164" s="1"/>
      <c r="LJ164" s="1"/>
      <c r="LK164" s="1"/>
      <c r="LL164" s="1"/>
      <c r="LM164" s="1"/>
      <c r="LN164" s="1"/>
      <c r="LO164" s="1"/>
      <c r="LP164" s="1"/>
      <c r="LQ164" s="1"/>
      <c r="LR164" s="1"/>
      <c r="LS164" s="1"/>
      <c r="LT164" s="1"/>
      <c r="LU164" s="1"/>
      <c r="LV164" s="1"/>
      <c r="LW164" s="1"/>
      <c r="LX164" s="1"/>
      <c r="LY164" s="1"/>
      <c r="LZ164" s="1"/>
      <c r="MA164" s="1"/>
      <c r="MB164" s="1"/>
      <c r="MC164" s="1"/>
      <c r="MD164" s="1"/>
      <c r="ME164" s="1"/>
      <c r="MF164" s="1"/>
      <c r="MG164" s="1"/>
      <c r="MH164" s="1"/>
      <c r="MI164" s="1"/>
      <c r="MJ164" s="1"/>
      <c r="MK164" s="1"/>
      <c r="ML164" s="1"/>
      <c r="MM164" s="1"/>
      <c r="MN164" s="1"/>
      <c r="MO164" s="1"/>
      <c r="MP164" s="1"/>
      <c r="MQ164" s="1"/>
      <c r="MR164" s="1"/>
      <c r="MS164" s="1"/>
      <c r="MT164" s="1"/>
      <c r="MU164" s="1"/>
      <c r="MV164" s="1"/>
      <c r="MW164" s="1"/>
      <c r="MX164" s="1"/>
      <c r="MY164" s="1"/>
      <c r="MZ164" s="1"/>
      <c r="NA164" s="1"/>
      <c r="NB164" s="1"/>
      <c r="NC164" s="1"/>
      <c r="ND164" s="1"/>
      <c r="NE164" s="1"/>
      <c r="NF164" s="1"/>
      <c r="NG164" s="1"/>
      <c r="NH164" s="1"/>
      <c r="NI164" s="1"/>
      <c r="NJ164" s="1"/>
      <c r="NK164" s="1"/>
      <c r="NL164" s="1"/>
      <c r="NM164" s="1"/>
      <c r="NN164" s="1"/>
      <c r="NO164" s="1"/>
      <c r="NP164" s="1"/>
      <c r="NQ164" s="1"/>
      <c r="NR164" s="1"/>
      <c r="NS164" s="1"/>
      <c r="NT164" s="1"/>
      <c r="NU164" s="1"/>
      <c r="NV164" s="1"/>
      <c r="NW164" s="1"/>
      <c r="NX164" s="1"/>
      <c r="NY164" s="1"/>
      <c r="NZ164" s="1"/>
      <c r="OA164" s="1"/>
      <c r="OB164" s="1"/>
      <c r="OC164" s="1"/>
      <c r="OD164" s="1"/>
      <c r="OE164" s="1"/>
      <c r="OF164" s="1"/>
      <c r="OG164" s="1"/>
      <c r="OH164" s="1"/>
      <c r="OI164" s="1"/>
      <c r="OJ164" s="1"/>
      <c r="OK164" s="1"/>
      <c r="OL164" s="1"/>
      <c r="OM164" s="1"/>
      <c r="ON164" s="1"/>
      <c r="OO164" s="1"/>
      <c r="OP164" s="1"/>
      <c r="OQ164" s="1"/>
      <c r="OR164" s="1"/>
      <c r="OS164" s="1"/>
      <c r="OT164" s="1"/>
      <c r="OU164" s="1"/>
      <c r="OV164" s="1"/>
      <c r="OW164" s="1"/>
      <c r="OX164" s="1"/>
      <c r="OY164" s="1"/>
      <c r="OZ164" s="1"/>
      <c r="PA164" s="1"/>
      <c r="PB164" s="1"/>
      <c r="PC164" s="1"/>
      <c r="PD164" s="1"/>
      <c r="PE164" s="1"/>
      <c r="PF164" s="1"/>
      <c r="PG164" s="1"/>
      <c r="PH164" s="1"/>
      <c r="PI164" s="1"/>
      <c r="PJ164" s="1"/>
      <c r="PK164" s="1"/>
      <c r="PL164" s="1"/>
      <c r="PM164" s="1"/>
      <c r="PN164" s="1"/>
      <c r="PO164" s="1"/>
      <c r="PP164" s="1"/>
      <c r="PQ164" s="1"/>
      <c r="PR164" s="1"/>
      <c r="PS164" s="1"/>
      <c r="PT164" s="1"/>
      <c r="PU164" s="1"/>
      <c r="PV164" s="1"/>
      <c r="PW164" s="1"/>
      <c r="PX164" s="1"/>
      <c r="PY164" s="1"/>
      <c r="PZ164" s="1"/>
      <c r="QA164" s="1"/>
      <c r="QB164" s="1"/>
      <c r="QC164" s="1"/>
      <c r="QD164" s="1"/>
      <c r="QE164" s="1"/>
      <c r="QF164" s="1"/>
      <c r="QG164" s="1"/>
      <c r="QH164" s="1"/>
      <c r="QI164" s="1"/>
      <c r="QJ164" s="1"/>
      <c r="QK164" s="1"/>
      <c r="QL164" s="1"/>
      <c r="QM164" s="1"/>
      <c r="QN164" s="1"/>
      <c r="QO164" s="1"/>
      <c r="QP164" s="1"/>
      <c r="QQ164" s="1"/>
      <c r="QR164" s="1"/>
      <c r="QS164" s="1"/>
      <c r="QT164" s="1"/>
      <c r="QU164" s="1"/>
      <c r="QV164" s="1"/>
      <c r="QW164" s="1"/>
      <c r="QX164" s="1"/>
      <c r="QY164" s="1"/>
      <c r="QZ164" s="1"/>
      <c r="RA164" s="1"/>
      <c r="RB164" s="1"/>
      <c r="RC164" s="1"/>
      <c r="RD164" s="1"/>
      <c r="RE164" s="1"/>
      <c r="RF164" s="1"/>
      <c r="RG164" s="1"/>
      <c r="RH164" s="1"/>
      <c r="RI164" s="1"/>
      <c r="RJ164" s="1"/>
      <c r="RK164" s="1"/>
      <c r="RL164" s="1"/>
      <c r="RM164" s="1"/>
      <c r="RN164" s="1"/>
      <c r="RO164" s="1"/>
      <c r="RP164" s="1"/>
      <c r="RQ164" s="1"/>
      <c r="RR164" s="1"/>
      <c r="RS164" s="1"/>
      <c r="RT164" s="1"/>
      <c r="RU164" s="1"/>
      <c r="RV164" s="1"/>
      <c r="RW164" s="1"/>
      <c r="RX164" s="1"/>
      <c r="RY164" s="1"/>
      <c r="RZ164" s="1"/>
      <c r="SA164" s="1"/>
      <c r="SB164" s="1"/>
      <c r="SC164" s="1"/>
      <c r="SD164" s="1"/>
      <c r="SE164" s="1"/>
      <c r="SF164" s="1"/>
      <c r="SG164" s="1"/>
      <c r="SH164" s="1"/>
      <c r="SI164" s="1"/>
      <c r="SJ164" s="1"/>
      <c r="SK164" s="1"/>
      <c r="SL164" s="1"/>
      <c r="SM164" s="1"/>
      <c r="SN164" s="1"/>
      <c r="SO164" s="1"/>
      <c r="SP164" s="1"/>
      <c r="SQ164" s="1"/>
      <c r="SR164" s="1"/>
      <c r="SS164" s="1"/>
      <c r="ST164" s="1"/>
      <c r="SU164" s="1"/>
      <c r="SV164" s="1"/>
      <c r="SW164" s="1"/>
      <c r="SX164" s="1"/>
      <c r="SY164" s="1"/>
      <c r="SZ164" s="1"/>
      <c r="TA164" s="1"/>
      <c r="TB164" s="1"/>
      <c r="TC164" s="1"/>
      <c r="TD164" s="1"/>
      <c r="TE164" s="1"/>
      <c r="TF164" s="1"/>
      <c r="TG164" s="1"/>
      <c r="TH164" s="1"/>
      <c r="TI164" s="1"/>
      <c r="TJ164" s="1"/>
      <c r="TK164" s="1"/>
      <c r="TL164" s="1"/>
      <c r="TM164" s="1"/>
      <c r="TN164" s="1"/>
      <c r="TO164" s="1"/>
      <c r="TP164" s="1"/>
      <c r="TQ164" s="1"/>
      <c r="TR164" s="1"/>
      <c r="TS164" s="1"/>
      <c r="TT164" s="1"/>
      <c r="TU164" s="1"/>
      <c r="TV164" s="1"/>
      <c r="TW164" s="1"/>
      <c r="TX164" s="1"/>
      <c r="TY164" s="1"/>
      <c r="TZ164" s="1"/>
      <c r="UA164" s="1"/>
      <c r="UB164" s="1"/>
      <c r="UC164" s="1"/>
      <c r="UD164" s="1"/>
      <c r="UE164" s="1"/>
      <c r="UF164" s="1"/>
      <c r="UG164" s="1"/>
      <c r="UH164" s="1"/>
      <c r="UI164" s="1"/>
      <c r="UJ164" s="1"/>
      <c r="UK164" s="1"/>
      <c r="UL164" s="1"/>
      <c r="UM164" s="1"/>
      <c r="UN164" s="1"/>
      <c r="UO164" s="1"/>
      <c r="UP164" s="1"/>
      <c r="UQ164" s="1"/>
      <c r="UR164" s="1"/>
      <c r="US164" s="1"/>
      <c r="UT164" s="1"/>
      <c r="UU164" s="1"/>
      <c r="UV164" s="1"/>
      <c r="UW164" s="1"/>
      <c r="UX164" s="1"/>
      <c r="UY164" s="1"/>
      <c r="UZ164" s="1"/>
      <c r="VA164" s="1"/>
      <c r="VB164" s="1"/>
      <c r="VC164" s="1"/>
      <c r="VD164" s="1"/>
      <c r="VE164" s="1"/>
      <c r="VF164" s="1"/>
      <c r="VG164" s="1"/>
      <c r="VH164" s="1"/>
      <c r="VI164" s="1"/>
      <c r="VJ164" s="1"/>
      <c r="VK164" s="1"/>
      <c r="VL164" s="1"/>
      <c r="VM164" s="1"/>
      <c r="VN164" s="1"/>
      <c r="VO164" s="1"/>
      <c r="VP164" s="1"/>
      <c r="VQ164" s="1"/>
      <c r="VR164" s="1"/>
      <c r="VS164" s="1"/>
      <c r="VT164" s="1"/>
      <c r="VU164" s="1"/>
      <c r="VV164" s="1"/>
      <c r="VW164" s="1"/>
      <c r="VX164" s="1"/>
      <c r="VY164" s="1"/>
      <c r="VZ164" s="1"/>
      <c r="WA164" s="1"/>
      <c r="WB164" s="1"/>
      <c r="WC164" s="1"/>
      <c r="WD164" s="1"/>
      <c r="WE164" s="1"/>
      <c r="WF164" s="1"/>
      <c r="WG164" s="1"/>
      <c r="WH164" s="1"/>
      <c r="WI164" s="1"/>
      <c r="WJ164" s="1"/>
      <c r="WK164" s="1"/>
      <c r="WL164" s="1"/>
      <c r="WM164" s="1"/>
      <c r="WN164" s="1"/>
      <c r="WO164" s="1"/>
      <c r="WP164" s="1"/>
      <c r="WQ164" s="1"/>
      <c r="WR164" s="1"/>
      <c r="WS164" s="1"/>
      <c r="WT164" s="1"/>
      <c r="WU164" s="1"/>
      <c r="WV164" s="1"/>
      <c r="WW164" s="1"/>
      <c r="WX164" s="1"/>
      <c r="WY164" s="1"/>
      <c r="WZ164" s="1"/>
      <c r="XA164" s="1"/>
      <c r="XB164" s="1"/>
      <c r="XC164" s="1"/>
      <c r="XD164" s="1"/>
      <c r="XE164" s="1"/>
      <c r="XF164" s="1"/>
      <c r="XG164" s="1"/>
      <c r="XH164" s="1"/>
      <c r="XI164" s="1"/>
      <c r="XJ164" s="1"/>
      <c r="XK164" s="1"/>
      <c r="XL164" s="1"/>
      <c r="XM164" s="1"/>
      <c r="XN164" s="1"/>
      <c r="XO164" s="1"/>
      <c r="XP164" s="1"/>
      <c r="XQ164" s="1"/>
      <c r="XR164" s="1"/>
      <c r="XS164" s="1"/>
      <c r="XT164" s="1"/>
      <c r="XU164" s="1"/>
      <c r="XV164" s="1"/>
      <c r="XW164" s="1"/>
      <c r="XX164" s="1"/>
      <c r="XY164" s="1"/>
      <c r="XZ164" s="1"/>
      <c r="YA164" s="1"/>
      <c r="YB164" s="1"/>
      <c r="YC164" s="1"/>
      <c r="YD164" s="1"/>
      <c r="YE164" s="1"/>
      <c r="YF164" s="1"/>
      <c r="YG164" s="1"/>
      <c r="YH164" s="1"/>
      <c r="YI164" s="1"/>
      <c r="YJ164" s="1"/>
      <c r="YK164" s="1"/>
      <c r="YL164" s="1"/>
      <c r="YM164" s="1"/>
      <c r="YN164" s="1"/>
      <c r="YO164" s="1"/>
      <c r="YP164" s="1"/>
      <c r="YQ164" s="1"/>
      <c r="YR164" s="1"/>
      <c r="YS164" s="1"/>
      <c r="YT164" s="1"/>
      <c r="YU164" s="1"/>
      <c r="YV164" s="1"/>
      <c r="YW164" s="1"/>
      <c r="YX164" s="1"/>
      <c r="YY164" s="1"/>
      <c r="YZ164" s="1"/>
      <c r="ZA164" s="1"/>
      <c r="ZB164" s="1"/>
      <c r="ZC164" s="1"/>
      <c r="ZD164" s="1"/>
      <c r="ZE164" s="1"/>
      <c r="ZF164" s="1"/>
      <c r="ZG164" s="1"/>
      <c r="ZH164" s="1"/>
      <c r="ZI164" s="1"/>
      <c r="ZJ164" s="1"/>
      <c r="ZK164" s="1"/>
      <c r="ZL164" s="1"/>
      <c r="ZM164" s="1"/>
      <c r="ZN164" s="1"/>
      <c r="ZO164" s="1"/>
      <c r="ZP164" s="1"/>
      <c r="ZQ164" s="1"/>
      <c r="ZR164" s="1"/>
      <c r="ZS164" s="1"/>
      <c r="ZT164" s="1"/>
      <c r="ZU164" s="1"/>
      <c r="ZV164" s="1"/>
      <c r="ZW164" s="1"/>
      <c r="ZX164" s="1"/>
      <c r="ZY164" s="1"/>
      <c r="ZZ164" s="1"/>
      <c r="AAA164" s="1"/>
      <c r="AAB164" s="1"/>
      <c r="AAC164" s="1"/>
      <c r="AAD164" s="1"/>
      <c r="AAE164" s="1"/>
      <c r="AAF164" s="1"/>
      <c r="AAG164" s="1"/>
      <c r="AAH164" s="1"/>
      <c r="AAI164" s="1"/>
      <c r="AAJ164" s="1"/>
      <c r="AAK164" s="1"/>
      <c r="AAL164" s="1"/>
      <c r="AAM164" s="1"/>
      <c r="AAN164" s="1"/>
      <c r="AAO164" s="1"/>
      <c r="AAP164" s="1"/>
      <c r="AAQ164" s="1"/>
      <c r="AAR164" s="1"/>
      <c r="AAS164" s="1"/>
      <c r="AAT164" s="1"/>
      <c r="AAU164" s="1"/>
      <c r="AAV164" s="1"/>
      <c r="AAW164" s="1"/>
      <c r="AAX164" s="1"/>
      <c r="AAY164" s="1"/>
      <c r="AAZ164" s="1"/>
      <c r="ABA164" s="1"/>
      <c r="ABB164" s="1"/>
      <c r="ABC164" s="1"/>
      <c r="ABD164" s="1"/>
      <c r="ABE164" s="1"/>
      <c r="ABF164" s="1"/>
      <c r="ABG164" s="1"/>
      <c r="ABH164" s="1"/>
      <c r="ABI164" s="1"/>
      <c r="ABJ164" s="1"/>
      <c r="ABK164" s="1"/>
      <c r="ABL164" s="1"/>
      <c r="ABM164" s="1"/>
      <c r="ABN164" s="1"/>
      <c r="ABO164" s="1"/>
      <c r="ABP164" s="1"/>
      <c r="ABQ164" s="1"/>
      <c r="ABR164" s="1"/>
      <c r="ABS164" s="1"/>
      <c r="ABT164" s="1"/>
      <c r="ABU164" s="1"/>
      <c r="ABV164" s="1"/>
      <c r="ABW164" s="1"/>
      <c r="ABX164" s="1"/>
      <c r="ABY164" s="1"/>
      <c r="ABZ164" s="1"/>
      <c r="ACA164" s="1"/>
      <c r="ACB164" s="1"/>
      <c r="ACC164" s="1"/>
      <c r="ACD164" s="1"/>
      <c r="ACE164" s="1"/>
      <c r="ACF164" s="1"/>
      <c r="ACG164" s="1"/>
      <c r="ACH164" s="1"/>
      <c r="ACI164" s="1"/>
      <c r="ACJ164" s="1"/>
      <c r="ACK164" s="1"/>
      <c r="ACL164" s="1"/>
      <c r="ACM164" s="1"/>
      <c r="ACN164" s="1"/>
      <c r="ACO164" s="1"/>
      <c r="ACP164" s="1"/>
      <c r="ACQ164" s="1"/>
      <c r="ACR164" s="1"/>
      <c r="ACS164" s="1"/>
      <c r="ACT164" s="1"/>
      <c r="ACU164" s="1"/>
      <c r="ACV164" s="1"/>
      <c r="ACW164" s="1"/>
      <c r="ACX164" s="1"/>
      <c r="ACY164" s="1"/>
      <c r="ACZ164" s="1"/>
      <c r="ADA164" s="1"/>
      <c r="ADB164" s="1"/>
      <c r="ADC164" s="1"/>
      <c r="ADD164" s="1"/>
      <c r="ADE164" s="1"/>
      <c r="ADF164" s="1"/>
      <c r="ADG164" s="1"/>
      <c r="ADH164" s="1"/>
      <c r="ADI164" s="1"/>
      <c r="ADJ164" s="1"/>
      <c r="ADK164" s="1"/>
      <c r="ADL164" s="1"/>
      <c r="ADM164" s="1"/>
      <c r="ADN164" s="1"/>
      <c r="ADO164" s="1"/>
      <c r="ADP164" s="1"/>
      <c r="ADQ164" s="1"/>
      <c r="ADR164" s="1"/>
      <c r="ADS164" s="1"/>
      <c r="ADT164" s="1"/>
      <c r="ADU164" s="1"/>
      <c r="ADV164" s="1"/>
      <c r="ADW164" s="1"/>
      <c r="ADX164" s="1"/>
      <c r="ADY164" s="1"/>
      <c r="ADZ164" s="1"/>
      <c r="AEA164" s="1"/>
      <c r="AEB164" s="1"/>
      <c r="AEC164" s="1"/>
      <c r="AED164" s="1"/>
      <c r="AEE164" s="1"/>
      <c r="AEF164" s="1"/>
      <c r="AEG164" s="1"/>
      <c r="AEH164" s="1"/>
      <c r="AEI164" s="1"/>
      <c r="AEJ164" s="1"/>
      <c r="AEK164" s="1"/>
      <c r="AEL164" s="1"/>
      <c r="AEM164" s="1"/>
      <c r="AEN164" s="1"/>
      <c r="AEO164" s="1"/>
      <c r="AEP164" s="1"/>
      <c r="AEQ164" s="1"/>
      <c r="AER164" s="1"/>
      <c r="AES164" s="1"/>
      <c r="AET164" s="1"/>
      <c r="AEU164" s="1"/>
      <c r="AEV164" s="1"/>
      <c r="AEW164" s="1"/>
      <c r="AEX164" s="1"/>
      <c r="AEY164" s="1"/>
      <c r="AEZ164" s="1"/>
      <c r="AFA164" s="1"/>
      <c r="AFB164" s="1"/>
      <c r="AFC164" s="1"/>
      <c r="AFD164" s="1"/>
      <c r="AFE164" s="1"/>
      <c r="AFF164" s="1"/>
      <c r="AFG164" s="1"/>
      <c r="AFH164" s="1"/>
      <c r="AFI164" s="1"/>
      <c r="AFJ164" s="1"/>
      <c r="AFK164" s="1"/>
      <c r="AFL164" s="1"/>
      <c r="AFM164" s="1"/>
      <c r="AFN164" s="1"/>
      <c r="AFO164" s="1"/>
      <c r="AFP164" s="1"/>
      <c r="AFQ164" s="1"/>
      <c r="AFR164" s="1"/>
      <c r="AFS164" s="1"/>
      <c r="AFT164" s="1"/>
      <c r="AFU164" s="1"/>
      <c r="AFV164" s="1"/>
      <c r="AFW164" s="1"/>
      <c r="AFX164" s="1"/>
      <c r="AFY164" s="1"/>
      <c r="AFZ164" s="1"/>
      <c r="AGA164" s="1"/>
      <c r="AGB164" s="1"/>
      <c r="AGC164" s="1"/>
      <c r="AGD164" s="1"/>
      <c r="AGE164" s="1"/>
      <c r="AGF164" s="1"/>
      <c r="AGG164" s="1"/>
      <c r="AGH164" s="1"/>
      <c r="AGI164" s="1"/>
      <c r="AGJ164" s="1"/>
      <c r="AGK164" s="1"/>
      <c r="AGL164" s="1"/>
      <c r="AGM164" s="1"/>
      <c r="AGN164" s="1"/>
      <c r="AGO164" s="1"/>
      <c r="AGP164" s="1"/>
      <c r="AGQ164" s="1"/>
      <c r="AGR164" s="1"/>
      <c r="AGS164" s="1"/>
      <c r="AGT164" s="1"/>
      <c r="AGU164" s="1"/>
      <c r="AGV164" s="1"/>
      <c r="AGW164" s="1"/>
      <c r="AGX164" s="1"/>
      <c r="AGY164" s="1"/>
      <c r="AGZ164" s="1"/>
      <c r="AHA164" s="1"/>
      <c r="AHB164" s="1"/>
      <c r="AHC164" s="1"/>
      <c r="AHD164" s="1"/>
      <c r="AHE164" s="1"/>
      <c r="AHF164" s="1"/>
      <c r="AHG164" s="1"/>
      <c r="AHH164" s="1"/>
      <c r="AHI164" s="1"/>
      <c r="AHJ164" s="1"/>
      <c r="AHK164" s="1"/>
      <c r="AHL164" s="1"/>
      <c r="AHM164" s="1"/>
      <c r="AHN164" s="1"/>
      <c r="AHO164" s="1"/>
      <c r="AHP164" s="1"/>
      <c r="AHQ164" s="1"/>
      <c r="AHR164" s="1"/>
      <c r="AHS164" s="1"/>
      <c r="AHT164" s="1"/>
      <c r="AHU164" s="1"/>
      <c r="AHV164" s="1"/>
      <c r="AHW164" s="1"/>
      <c r="AHX164" s="1"/>
      <c r="AHY164" s="1"/>
      <c r="AHZ164" s="1"/>
      <c r="AIA164" s="1"/>
      <c r="AIB164" s="1"/>
      <c r="AIC164" s="1"/>
      <c r="AID164" s="1"/>
      <c r="AIE164" s="1"/>
      <c r="AIF164" s="1"/>
      <c r="AIG164" s="1"/>
      <c r="AIH164" s="1"/>
      <c r="AII164" s="1"/>
      <c r="AIJ164" s="1"/>
      <c r="AIK164" s="1"/>
      <c r="AIL164" s="1"/>
      <c r="AIM164" s="1"/>
      <c r="AIN164" s="1"/>
      <c r="AIO164" s="1"/>
      <c r="AIP164" s="1"/>
      <c r="AIQ164" s="1"/>
      <c r="AIR164" s="1"/>
      <c r="AIS164" s="1"/>
      <c r="AIT164" s="1"/>
      <c r="AIU164" s="1"/>
      <c r="AIV164" s="1"/>
      <c r="AIW164" s="1"/>
      <c r="AIX164" s="1"/>
      <c r="AIY164" s="1"/>
      <c r="AIZ164" s="1"/>
      <c r="AJA164" s="1"/>
      <c r="AJB164" s="1"/>
      <c r="AJC164" s="1"/>
      <c r="AJD164" s="1"/>
      <c r="AJE164" s="1"/>
      <c r="AJF164" s="1"/>
      <c r="AJG164" s="1"/>
      <c r="AJH164" s="1"/>
      <c r="AJI164" s="1"/>
      <c r="AJJ164" s="1"/>
      <c r="AJK164" s="1"/>
      <c r="AJL164" s="1"/>
      <c r="AJM164" s="1"/>
      <c r="AJN164" s="1"/>
      <c r="AJO164" s="1"/>
      <c r="AJP164" s="1"/>
      <c r="AJQ164" s="1"/>
      <c r="AJR164" s="1"/>
      <c r="AJS164" s="1"/>
      <c r="AJT164" s="1"/>
      <c r="AJU164" s="1"/>
      <c r="AJV164" s="1"/>
      <c r="AJW164" s="1"/>
      <c r="AJX164" s="1"/>
      <c r="AJY164" s="1"/>
      <c r="AJZ164" s="1"/>
      <c r="AKA164" s="1"/>
      <c r="AKB164" s="1"/>
      <c r="AKC164" s="1"/>
      <c r="AKD164" s="1"/>
      <c r="AKE164" s="1"/>
      <c r="AKF164" s="1"/>
      <c r="AKG164" s="1"/>
      <c r="AKH164" s="1"/>
      <c r="AKI164" s="1"/>
      <c r="AKJ164" s="1"/>
      <c r="AKK164" s="1"/>
      <c r="AKL164" s="1"/>
      <c r="AKM164" s="1"/>
      <c r="AKN164" s="1"/>
      <c r="AKO164" s="1"/>
      <c r="AKP164" s="1"/>
      <c r="AKQ164" s="1"/>
      <c r="AKR164" s="1"/>
      <c r="AKS164" s="1"/>
      <c r="AKT164" s="1"/>
      <c r="AKU164" s="1"/>
      <c r="AKV164" s="1"/>
      <c r="AKW164" s="1"/>
      <c r="AKX164" s="1"/>
      <c r="AKY164" s="1"/>
      <c r="AKZ164" s="1"/>
      <c r="ALA164" s="1"/>
      <c r="ALB164" s="1"/>
      <c r="ALC164" s="1"/>
      <c r="ALD164" s="1"/>
      <c r="ALE164" s="1"/>
      <c r="ALF164" s="1"/>
      <c r="ALG164" s="1"/>
      <c r="ALH164" s="1"/>
      <c r="ALI164" s="1"/>
      <c r="ALJ164" s="1"/>
      <c r="ALK164" s="1"/>
      <c r="ALL164" s="1"/>
      <c r="ALM164" s="1"/>
      <c r="ALN164" s="1"/>
      <c r="ALO164" s="1"/>
      <c r="ALP164" s="1"/>
      <c r="ALQ164" s="1"/>
      <c r="ALR164" s="1"/>
      <c r="ALS164" s="1"/>
      <c r="ALT164" s="1"/>
      <c r="ALU164" s="1"/>
      <c r="ALV164" s="1"/>
      <c r="ALW164" s="1"/>
      <c r="ALX164" s="1"/>
      <c r="ALY164" s="1"/>
      <c r="ALZ164" s="1"/>
      <c r="AMA164" s="1"/>
      <c r="AMB164" s="1"/>
      <c r="AMC164" s="1"/>
      <c r="AMD164" s="1"/>
      <c r="AME164" s="1"/>
      <c r="AMF164" s="1"/>
      <c r="AMG164" s="1"/>
      <c r="AMH164" s="1"/>
      <c r="AMI164" s="1"/>
      <c r="AMJ164" s="1"/>
    </row>
    <row r="165" spans="1:1024" x14ac:dyDescent="0.25">
      <c r="A165" s="7" t="s">
        <v>122</v>
      </c>
      <c r="B165" s="56" t="s">
        <v>123</v>
      </c>
      <c r="C165" s="2" t="s">
        <v>61</v>
      </c>
      <c r="D165" s="7">
        <v>30</v>
      </c>
      <c r="E165" s="57">
        <v>0</v>
      </c>
      <c r="F165" s="5">
        <f t="shared" si="2"/>
        <v>0</v>
      </c>
      <c r="G165" s="5">
        <f t="shared" si="3"/>
        <v>0</v>
      </c>
      <c r="H165" s="2"/>
    </row>
    <row r="166" spans="1:1024" x14ac:dyDescent="0.25">
      <c r="A166" s="7" t="s">
        <v>323</v>
      </c>
      <c r="B166" s="56" t="s">
        <v>124</v>
      </c>
      <c r="C166" s="2" t="s">
        <v>61</v>
      </c>
      <c r="D166" s="7">
        <v>3000</v>
      </c>
      <c r="E166" s="57">
        <v>0</v>
      </c>
      <c r="F166" s="5">
        <f t="shared" si="2"/>
        <v>0</v>
      </c>
      <c r="G166" s="5">
        <f t="shared" si="3"/>
        <v>0</v>
      </c>
      <c r="H166" s="2"/>
    </row>
    <row r="168" spans="1:1024" x14ac:dyDescent="0.25">
      <c r="F168" s="11">
        <f>SUM(F143:F167)</f>
        <v>0</v>
      </c>
      <c r="G168" s="11">
        <f>SUM(G143:G167)</f>
        <v>0</v>
      </c>
    </row>
    <row r="169" spans="1:1024" x14ac:dyDescent="0.25">
      <c r="F169" s="11"/>
      <c r="G169" s="11"/>
    </row>
    <row r="170" spans="1:1024" x14ac:dyDescent="0.25">
      <c r="F170" s="11"/>
      <c r="G170" s="11"/>
    </row>
    <row r="171" spans="1:1024" x14ac:dyDescent="0.25">
      <c r="B171" s="1" t="s">
        <v>324</v>
      </c>
    </row>
    <row r="172" spans="1:1024" ht="76.5" x14ac:dyDescent="0.2">
      <c r="A172" s="2" t="s">
        <v>10</v>
      </c>
      <c r="B172" s="2" t="s">
        <v>11</v>
      </c>
      <c r="C172" s="2" t="s">
        <v>12</v>
      </c>
      <c r="D172" s="2" t="s">
        <v>3</v>
      </c>
      <c r="E172" s="2" t="s">
        <v>4</v>
      </c>
      <c r="F172" s="2" t="s">
        <v>13</v>
      </c>
      <c r="G172" s="2" t="s">
        <v>14</v>
      </c>
      <c r="H172" s="6" t="s">
        <v>385</v>
      </c>
    </row>
    <row r="173" spans="1:1024" ht="25.5" x14ac:dyDescent="0.25">
      <c r="A173" s="7" t="s">
        <v>7</v>
      </c>
      <c r="B173" s="27" t="s">
        <v>125</v>
      </c>
      <c r="C173" s="2" t="s">
        <v>9</v>
      </c>
      <c r="D173" s="2">
        <v>600</v>
      </c>
      <c r="E173" s="28">
        <v>0</v>
      </c>
      <c r="F173" s="28">
        <f>SUM(D173*E173)</f>
        <v>0</v>
      </c>
      <c r="G173" s="28">
        <f>SUM(F173*1.08)</f>
        <v>0</v>
      </c>
      <c r="H173" s="2"/>
    </row>
    <row r="175" spans="1:1024" x14ac:dyDescent="0.25">
      <c r="E175" s="1" t="s">
        <v>23</v>
      </c>
      <c r="F175" s="17">
        <f>SUM(F173:F174)</f>
        <v>0</v>
      </c>
      <c r="G175" s="17">
        <f>SUM(G173:G174)</f>
        <v>0</v>
      </c>
    </row>
    <row r="176" spans="1:1024" x14ac:dyDescent="0.25">
      <c r="B176" s="1" t="s">
        <v>325</v>
      </c>
    </row>
    <row r="177" spans="1:8" ht="76.5" x14ac:dyDescent="0.2">
      <c r="A177" s="2" t="s">
        <v>0</v>
      </c>
      <c r="B177" s="2" t="s">
        <v>1</v>
      </c>
      <c r="C177" s="2" t="s">
        <v>2</v>
      </c>
      <c r="D177" s="3" t="s">
        <v>3</v>
      </c>
      <c r="E177" s="4" t="s">
        <v>4</v>
      </c>
      <c r="F177" s="5" t="s">
        <v>5</v>
      </c>
      <c r="G177" s="5" t="s">
        <v>6</v>
      </c>
      <c r="H177" s="6" t="s">
        <v>385</v>
      </c>
    </row>
    <row r="178" spans="1:8" ht="25.5" x14ac:dyDescent="0.25">
      <c r="A178" s="7">
        <v>1</v>
      </c>
      <c r="B178" s="27" t="s">
        <v>126</v>
      </c>
      <c r="C178" s="2" t="s">
        <v>9</v>
      </c>
      <c r="D178" s="3">
        <v>600</v>
      </c>
      <c r="E178" s="4">
        <v>0</v>
      </c>
      <c r="F178" s="28">
        <f>SUM(D178*E178)</f>
        <v>0</v>
      </c>
      <c r="G178" s="28">
        <f>SUM(F178*1.08)</f>
        <v>0</v>
      </c>
      <c r="H178" s="2"/>
    </row>
    <row r="180" spans="1:8" x14ac:dyDescent="0.25">
      <c r="F180" s="17">
        <f>SUM(F178:F179)</f>
        <v>0</v>
      </c>
      <c r="G180" s="17">
        <f>SUM(G178:G179)</f>
        <v>0</v>
      </c>
    </row>
    <row r="181" spans="1:8" x14ac:dyDescent="0.25">
      <c r="B181" s="1" t="s">
        <v>326</v>
      </c>
    </row>
    <row r="182" spans="1:8" ht="76.5" x14ac:dyDescent="0.2">
      <c r="A182" s="12" t="s">
        <v>0</v>
      </c>
      <c r="B182" s="12" t="s">
        <v>1</v>
      </c>
      <c r="C182" s="12" t="s">
        <v>2</v>
      </c>
      <c r="D182" s="20" t="s">
        <v>3</v>
      </c>
      <c r="E182" s="21" t="s">
        <v>4</v>
      </c>
      <c r="F182" s="22" t="s">
        <v>5</v>
      </c>
      <c r="G182" s="22" t="s">
        <v>6</v>
      </c>
      <c r="H182" s="6" t="s">
        <v>385</v>
      </c>
    </row>
    <row r="183" spans="1:8" ht="51" x14ac:dyDescent="0.2">
      <c r="A183" s="18" t="s">
        <v>7</v>
      </c>
      <c r="B183" s="23" t="s">
        <v>127</v>
      </c>
      <c r="C183" s="12" t="s">
        <v>9</v>
      </c>
      <c r="D183" s="24">
        <v>4000</v>
      </c>
      <c r="E183" s="24">
        <v>0</v>
      </c>
      <c r="F183" s="22">
        <f>SUM(D183*E183)</f>
        <v>0</v>
      </c>
      <c r="G183" s="22">
        <f>SUM(F183*1.08)</f>
        <v>0</v>
      </c>
      <c r="H183" s="26"/>
    </row>
    <row r="185" spans="1:8" x14ac:dyDescent="0.25">
      <c r="F185" s="11">
        <f>SUM(F183:F184)</f>
        <v>0</v>
      </c>
      <c r="G185" s="11">
        <f>SUM(G183:G184)</f>
        <v>0</v>
      </c>
    </row>
    <row r="187" spans="1:8" x14ac:dyDescent="0.25">
      <c r="B187" s="1" t="s">
        <v>327</v>
      </c>
    </row>
    <row r="188" spans="1:8" ht="76.5" x14ac:dyDescent="0.2">
      <c r="A188" s="12" t="s">
        <v>0</v>
      </c>
      <c r="B188" s="12" t="s">
        <v>1</v>
      </c>
      <c r="C188" s="12" t="s">
        <v>2</v>
      </c>
      <c r="D188" s="20" t="s">
        <v>3</v>
      </c>
      <c r="E188" s="21" t="s">
        <v>4</v>
      </c>
      <c r="F188" s="22" t="s">
        <v>5</v>
      </c>
      <c r="G188" s="22" t="s">
        <v>6</v>
      </c>
      <c r="H188" s="6" t="s">
        <v>385</v>
      </c>
    </row>
    <row r="189" spans="1:8" ht="25.5" x14ac:dyDescent="0.2">
      <c r="A189" s="18" t="s">
        <v>7</v>
      </c>
      <c r="B189" s="14" t="s">
        <v>128</v>
      </c>
      <c r="C189" s="12" t="s">
        <v>9</v>
      </c>
      <c r="D189" s="20">
        <v>50</v>
      </c>
      <c r="E189" s="21">
        <v>0</v>
      </c>
      <c r="F189" s="22">
        <f>SUM(D189*E189)</f>
        <v>0</v>
      </c>
      <c r="G189" s="22">
        <f>SUM(F189*1.08)</f>
        <v>0</v>
      </c>
      <c r="H189" s="70"/>
    </row>
    <row r="190" spans="1:8" ht="24" customHeight="1" x14ac:dyDescent="0.25">
      <c r="F190" s="11">
        <f>SUM(F189)</f>
        <v>0</v>
      </c>
      <c r="G190" s="11">
        <f>SUM(G189)</f>
        <v>0</v>
      </c>
    </row>
    <row r="191" spans="1:8" ht="24" customHeight="1" x14ac:dyDescent="0.25">
      <c r="F191" s="11"/>
      <c r="G191" s="11"/>
    </row>
    <row r="192" spans="1:8" x14ac:dyDescent="0.25">
      <c r="B192" s="1" t="s">
        <v>328</v>
      </c>
      <c r="F192" s="11"/>
      <c r="G192" s="11"/>
    </row>
    <row r="193" spans="1:8" s="29" customFormat="1" ht="76.5" x14ac:dyDescent="0.2">
      <c r="A193" s="2" t="s">
        <v>0</v>
      </c>
      <c r="B193" s="2" t="s">
        <v>1</v>
      </c>
      <c r="C193" s="2" t="s">
        <v>2</v>
      </c>
      <c r="D193" s="3" t="s">
        <v>3</v>
      </c>
      <c r="E193" s="4" t="s">
        <v>4</v>
      </c>
      <c r="F193" s="5" t="s">
        <v>5</v>
      </c>
      <c r="G193" s="5" t="s">
        <v>6</v>
      </c>
      <c r="H193" s="6" t="s">
        <v>385</v>
      </c>
    </row>
    <row r="194" spans="1:8" s="29" customFormat="1" ht="51" x14ac:dyDescent="0.2">
      <c r="A194" s="7" t="s">
        <v>7</v>
      </c>
      <c r="B194" s="30" t="s">
        <v>129</v>
      </c>
      <c r="C194" s="2" t="s">
        <v>54</v>
      </c>
      <c r="D194" s="9">
        <v>5000</v>
      </c>
      <c r="E194" s="9">
        <v>0</v>
      </c>
      <c r="F194" s="5">
        <f>SUM(D194*E194)</f>
        <v>0</v>
      </c>
      <c r="G194" s="5">
        <f>SUM(F194*1.08)</f>
        <v>0</v>
      </c>
      <c r="H194" s="39"/>
    </row>
    <row r="195" spans="1:8" s="29" customFormat="1" x14ac:dyDescent="0.2"/>
    <row r="196" spans="1:8" s="29" customFormat="1" x14ac:dyDescent="0.2">
      <c r="F196" s="32">
        <f>SUM(F194:F195)</f>
        <v>0</v>
      </c>
      <c r="G196" s="32">
        <f>SUM(G194:G195)</f>
        <v>0</v>
      </c>
    </row>
    <row r="197" spans="1:8" x14ac:dyDescent="0.25">
      <c r="B197" s="1" t="s">
        <v>329</v>
      </c>
    </row>
    <row r="198" spans="1:8" ht="76.5" x14ac:dyDescent="0.2">
      <c r="A198" s="12" t="s">
        <v>0</v>
      </c>
      <c r="B198" s="12" t="s">
        <v>1</v>
      </c>
      <c r="C198" s="12" t="s">
        <v>2</v>
      </c>
      <c r="D198" s="20" t="s">
        <v>3</v>
      </c>
      <c r="E198" s="21" t="s">
        <v>4</v>
      </c>
      <c r="F198" s="22" t="s">
        <v>5</v>
      </c>
      <c r="G198" s="22" t="s">
        <v>6</v>
      </c>
      <c r="H198" s="6" t="s">
        <v>385</v>
      </c>
    </row>
    <row r="199" spans="1:8" ht="38.25" x14ac:dyDescent="0.25">
      <c r="A199" s="7">
        <v>1</v>
      </c>
      <c r="B199" s="27" t="s">
        <v>130</v>
      </c>
      <c r="C199" s="2" t="s">
        <v>9</v>
      </c>
      <c r="D199" s="2">
        <v>10000</v>
      </c>
      <c r="E199" s="4">
        <v>0</v>
      </c>
      <c r="F199" s="5">
        <f>SUM(D199*E199)</f>
        <v>0</v>
      </c>
      <c r="G199" s="5">
        <f>SUM(F199*1.08)</f>
        <v>0</v>
      </c>
      <c r="H199" s="2"/>
    </row>
    <row r="200" spans="1:8" x14ac:dyDescent="0.25">
      <c r="F200" s="11">
        <f>SUM(F199)</f>
        <v>0</v>
      </c>
      <c r="G200" s="11">
        <f>SUM(G199)</f>
        <v>0</v>
      </c>
    </row>
    <row r="203" spans="1:8" x14ac:dyDescent="0.25">
      <c r="B203" s="1" t="s">
        <v>330</v>
      </c>
    </row>
    <row r="204" spans="1:8" ht="76.5" x14ac:dyDescent="0.2">
      <c r="A204" s="12" t="s">
        <v>0</v>
      </c>
      <c r="B204" s="12" t="s">
        <v>1</v>
      </c>
      <c r="C204" s="12" t="s">
        <v>2</v>
      </c>
      <c r="D204" s="20" t="s">
        <v>3</v>
      </c>
      <c r="E204" s="21" t="s">
        <v>4</v>
      </c>
      <c r="F204" s="22" t="s">
        <v>5</v>
      </c>
      <c r="G204" s="22" t="s">
        <v>6</v>
      </c>
      <c r="H204" s="6" t="s">
        <v>385</v>
      </c>
    </row>
    <row r="205" spans="1:8" ht="76.5" x14ac:dyDescent="0.2">
      <c r="A205" s="18" t="s">
        <v>7</v>
      </c>
      <c r="B205" s="23" t="s">
        <v>131</v>
      </c>
      <c r="C205" s="12" t="s">
        <v>29</v>
      </c>
      <c r="D205" s="24">
        <v>6</v>
      </c>
      <c r="E205" s="24">
        <v>0</v>
      </c>
      <c r="F205" s="15">
        <f>SUM(D205*E205)</f>
        <v>0</v>
      </c>
      <c r="G205" s="15">
        <f>SUM(F205*1.08)</f>
        <v>0</v>
      </c>
      <c r="H205" s="24"/>
    </row>
    <row r="207" spans="1:8" ht="68.25" customHeight="1" x14ac:dyDescent="0.25">
      <c r="F207" s="11">
        <f>SUM(F205:F206)</f>
        <v>0</v>
      </c>
      <c r="G207" s="11">
        <f>SUM(G205:G206)</f>
        <v>0</v>
      </c>
    </row>
    <row r="208" spans="1:8" ht="46.5" customHeight="1" x14ac:dyDescent="0.25"/>
    <row r="209" spans="1:10" ht="40.5" customHeight="1" x14ac:dyDescent="0.25"/>
    <row r="211" spans="1:10" x14ac:dyDescent="0.25">
      <c r="B211" s="1" t="s">
        <v>331</v>
      </c>
    </row>
    <row r="212" spans="1:10" s="29" customFormat="1" ht="76.5" x14ac:dyDescent="0.2">
      <c r="A212" s="13" t="s">
        <v>132</v>
      </c>
      <c r="B212" s="13" t="s">
        <v>133</v>
      </c>
      <c r="C212" s="13" t="s">
        <v>12</v>
      </c>
      <c r="D212" s="13" t="s">
        <v>134</v>
      </c>
      <c r="E212" s="13" t="s">
        <v>135</v>
      </c>
      <c r="F212" s="13" t="s">
        <v>136</v>
      </c>
      <c r="G212" s="13" t="s">
        <v>137</v>
      </c>
      <c r="H212" s="6" t="s">
        <v>385</v>
      </c>
    </row>
    <row r="213" spans="1:10" s="29" customFormat="1" ht="267" customHeight="1" x14ac:dyDescent="0.2">
      <c r="A213" s="26" t="s">
        <v>7</v>
      </c>
      <c r="B213" s="19" t="s">
        <v>138</v>
      </c>
      <c r="C213" s="26" t="s">
        <v>9</v>
      </c>
      <c r="D213" s="26">
        <v>150</v>
      </c>
      <c r="E213" s="37">
        <v>0</v>
      </c>
      <c r="F213" s="37">
        <f>E213*D213</f>
        <v>0</v>
      </c>
      <c r="G213" s="71">
        <f>SUM(F213*1.08)</f>
        <v>0</v>
      </c>
      <c r="H213" s="37"/>
    </row>
    <row r="214" spans="1:10" s="29" customFormat="1" x14ac:dyDescent="0.2">
      <c r="F214" s="32">
        <f>SUM(F213:F213)</f>
        <v>0</v>
      </c>
      <c r="G214" s="72">
        <f>SUM(G213:G213)</f>
        <v>0</v>
      </c>
      <c r="H214" s="32"/>
    </row>
    <row r="219" spans="1:10" x14ac:dyDescent="0.2">
      <c r="B219" s="29" t="s">
        <v>332</v>
      </c>
      <c r="C219" s="29"/>
      <c r="D219" s="29"/>
      <c r="E219" s="29"/>
      <c r="F219" s="29"/>
      <c r="G219" s="29"/>
      <c r="H219" s="29"/>
    </row>
    <row r="220" spans="1:10" ht="76.5" x14ac:dyDescent="0.2">
      <c r="A220" s="73" t="s">
        <v>10</v>
      </c>
      <c r="B220" s="74" t="s">
        <v>11</v>
      </c>
      <c r="C220" s="74" t="s">
        <v>12</v>
      </c>
      <c r="D220" s="74" t="s">
        <v>3</v>
      </c>
      <c r="E220" s="74" t="s">
        <v>4</v>
      </c>
      <c r="F220" s="75" t="s">
        <v>139</v>
      </c>
      <c r="G220" s="74" t="s">
        <v>14</v>
      </c>
      <c r="H220" s="6" t="s">
        <v>385</v>
      </c>
      <c r="I220" s="76" t="s">
        <v>15</v>
      </c>
      <c r="J220" s="76"/>
    </row>
    <row r="221" spans="1:10" ht="76.5" x14ac:dyDescent="0.2">
      <c r="A221" s="18" t="s">
        <v>7</v>
      </c>
      <c r="B221" s="19" t="s">
        <v>388</v>
      </c>
      <c r="C221" s="26" t="s">
        <v>9</v>
      </c>
      <c r="D221" s="26">
        <v>10000</v>
      </c>
      <c r="E221" s="77">
        <v>0</v>
      </c>
      <c r="F221" s="77">
        <f>SUM(D221*E221)</f>
        <v>0</v>
      </c>
      <c r="G221" s="77">
        <f>SUM(F221*1.08)</f>
        <v>0</v>
      </c>
      <c r="H221" s="26"/>
    </row>
    <row r="222" spans="1:10" x14ac:dyDescent="0.2">
      <c r="B222" s="29"/>
      <c r="C222" s="29"/>
      <c r="D222" s="29"/>
      <c r="E222" s="29"/>
      <c r="F222" s="29"/>
      <c r="G222" s="29"/>
      <c r="H222" s="29"/>
    </row>
    <row r="223" spans="1:10" x14ac:dyDescent="0.2">
      <c r="B223" s="29"/>
      <c r="C223" s="29"/>
      <c r="D223" s="29"/>
      <c r="E223" s="29" t="s">
        <v>23</v>
      </c>
      <c r="F223" s="78">
        <f>SUM(F221:F222)</f>
        <v>0</v>
      </c>
      <c r="G223" s="78">
        <f>SUM(G221:G222)</f>
        <v>0</v>
      </c>
      <c r="H223" s="29"/>
    </row>
    <row r="225" spans="1:1024" s="29" customFormat="1" x14ac:dyDescent="0.2">
      <c r="A225" s="1"/>
      <c r="B225" s="29" t="s">
        <v>333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  <c r="JF225" s="1"/>
      <c r="JG225" s="1"/>
      <c r="JH225" s="1"/>
      <c r="JI225" s="1"/>
      <c r="JJ225" s="1"/>
      <c r="JK225" s="1"/>
      <c r="JL225" s="1"/>
      <c r="JM225" s="1"/>
      <c r="JN225" s="1"/>
      <c r="JO225" s="1"/>
      <c r="JP225" s="1"/>
      <c r="JQ225" s="1"/>
      <c r="JR225" s="1"/>
      <c r="JS225" s="1"/>
      <c r="JT225" s="1"/>
      <c r="JU225" s="1"/>
      <c r="JV225" s="1"/>
      <c r="JW225" s="1"/>
      <c r="JX225" s="1"/>
      <c r="JY225" s="1"/>
      <c r="JZ225" s="1"/>
      <c r="KA225" s="1"/>
      <c r="KB225" s="1"/>
      <c r="KC225" s="1"/>
      <c r="KD225" s="1"/>
      <c r="KE225" s="1"/>
      <c r="KF225" s="1"/>
      <c r="KG225" s="1"/>
      <c r="KH225" s="1"/>
      <c r="KI225" s="1"/>
      <c r="KJ225" s="1"/>
      <c r="KK225" s="1"/>
      <c r="KL225" s="1"/>
      <c r="KM225" s="1"/>
      <c r="KN225" s="1"/>
      <c r="KO225" s="1"/>
      <c r="KP225" s="1"/>
      <c r="KQ225" s="1"/>
      <c r="KR225" s="1"/>
      <c r="KS225" s="1"/>
      <c r="KT225" s="1"/>
      <c r="KU225" s="1"/>
      <c r="KV225" s="1"/>
      <c r="KW225" s="1"/>
      <c r="KX225" s="1"/>
      <c r="KY225" s="1"/>
      <c r="KZ225" s="1"/>
      <c r="LA225" s="1"/>
      <c r="LB225" s="1"/>
      <c r="LC225" s="1"/>
      <c r="LD225" s="1"/>
      <c r="LE225" s="1"/>
      <c r="LF225" s="1"/>
      <c r="LG225" s="1"/>
      <c r="LH225" s="1"/>
      <c r="LI225" s="1"/>
      <c r="LJ225" s="1"/>
      <c r="LK225" s="1"/>
      <c r="LL225" s="1"/>
      <c r="LM225" s="1"/>
      <c r="LN225" s="1"/>
      <c r="LO225" s="1"/>
      <c r="LP225" s="1"/>
      <c r="LQ225" s="1"/>
      <c r="LR225" s="1"/>
      <c r="LS225" s="1"/>
      <c r="LT225" s="1"/>
      <c r="LU225" s="1"/>
      <c r="LV225" s="1"/>
      <c r="LW225" s="1"/>
      <c r="LX225" s="1"/>
      <c r="LY225" s="1"/>
      <c r="LZ225" s="1"/>
      <c r="MA225" s="1"/>
      <c r="MB225" s="1"/>
      <c r="MC225" s="1"/>
      <c r="MD225" s="1"/>
      <c r="ME225" s="1"/>
      <c r="MF225" s="1"/>
      <c r="MG225" s="1"/>
      <c r="MH225" s="1"/>
      <c r="MI225" s="1"/>
      <c r="MJ225" s="1"/>
      <c r="MK225" s="1"/>
      <c r="ML225" s="1"/>
      <c r="MM225" s="1"/>
      <c r="MN225" s="1"/>
      <c r="MO225" s="1"/>
      <c r="MP225" s="1"/>
      <c r="MQ225" s="1"/>
      <c r="MR225" s="1"/>
      <c r="MS225" s="1"/>
      <c r="MT225" s="1"/>
      <c r="MU225" s="1"/>
      <c r="MV225" s="1"/>
      <c r="MW225" s="1"/>
      <c r="MX225" s="1"/>
      <c r="MY225" s="1"/>
      <c r="MZ225" s="1"/>
      <c r="NA225" s="1"/>
      <c r="NB225" s="1"/>
      <c r="NC225" s="1"/>
      <c r="ND225" s="1"/>
      <c r="NE225" s="1"/>
      <c r="NF225" s="1"/>
      <c r="NG225" s="1"/>
      <c r="NH225" s="1"/>
      <c r="NI225" s="1"/>
      <c r="NJ225" s="1"/>
      <c r="NK225" s="1"/>
      <c r="NL225" s="1"/>
      <c r="NM225" s="1"/>
      <c r="NN225" s="1"/>
      <c r="NO225" s="1"/>
      <c r="NP225" s="1"/>
      <c r="NQ225" s="1"/>
      <c r="NR225" s="1"/>
      <c r="NS225" s="1"/>
      <c r="NT225" s="1"/>
      <c r="NU225" s="1"/>
      <c r="NV225" s="1"/>
      <c r="NW225" s="1"/>
      <c r="NX225" s="1"/>
      <c r="NY225" s="1"/>
      <c r="NZ225" s="1"/>
      <c r="OA225" s="1"/>
      <c r="OB225" s="1"/>
      <c r="OC225" s="1"/>
      <c r="OD225" s="1"/>
      <c r="OE225" s="1"/>
      <c r="OF225" s="1"/>
      <c r="OG225" s="1"/>
      <c r="OH225" s="1"/>
      <c r="OI225" s="1"/>
      <c r="OJ225" s="1"/>
      <c r="OK225" s="1"/>
      <c r="OL225" s="1"/>
      <c r="OM225" s="1"/>
      <c r="ON225" s="1"/>
      <c r="OO225" s="1"/>
      <c r="OP225" s="1"/>
      <c r="OQ225" s="1"/>
      <c r="OR225" s="1"/>
      <c r="OS225" s="1"/>
      <c r="OT225" s="1"/>
      <c r="OU225" s="1"/>
      <c r="OV225" s="1"/>
      <c r="OW225" s="1"/>
      <c r="OX225" s="1"/>
      <c r="OY225" s="1"/>
      <c r="OZ225" s="1"/>
      <c r="PA225" s="1"/>
      <c r="PB225" s="1"/>
      <c r="PC225" s="1"/>
      <c r="PD225" s="1"/>
      <c r="PE225" s="1"/>
      <c r="PF225" s="1"/>
      <c r="PG225" s="1"/>
      <c r="PH225" s="1"/>
      <c r="PI225" s="1"/>
      <c r="PJ225" s="1"/>
      <c r="PK225" s="1"/>
      <c r="PL225" s="1"/>
      <c r="PM225" s="1"/>
      <c r="PN225" s="1"/>
      <c r="PO225" s="1"/>
      <c r="PP225" s="1"/>
      <c r="PQ225" s="1"/>
      <c r="PR225" s="1"/>
      <c r="PS225" s="1"/>
      <c r="PT225" s="1"/>
      <c r="PU225" s="1"/>
      <c r="PV225" s="1"/>
      <c r="PW225" s="1"/>
      <c r="PX225" s="1"/>
      <c r="PY225" s="1"/>
      <c r="PZ225" s="1"/>
      <c r="QA225" s="1"/>
      <c r="QB225" s="1"/>
      <c r="QC225" s="1"/>
      <c r="QD225" s="1"/>
      <c r="QE225" s="1"/>
      <c r="QF225" s="1"/>
      <c r="QG225" s="1"/>
      <c r="QH225" s="1"/>
      <c r="QI225" s="1"/>
      <c r="QJ225" s="1"/>
      <c r="QK225" s="1"/>
      <c r="QL225" s="1"/>
      <c r="QM225" s="1"/>
      <c r="QN225" s="1"/>
      <c r="QO225" s="1"/>
      <c r="QP225" s="1"/>
      <c r="QQ225" s="1"/>
      <c r="QR225" s="1"/>
      <c r="QS225" s="1"/>
      <c r="QT225" s="1"/>
      <c r="QU225" s="1"/>
      <c r="QV225" s="1"/>
      <c r="QW225" s="1"/>
      <c r="QX225" s="1"/>
      <c r="QY225" s="1"/>
      <c r="QZ225" s="1"/>
      <c r="RA225" s="1"/>
      <c r="RB225" s="1"/>
      <c r="RC225" s="1"/>
      <c r="RD225" s="1"/>
      <c r="RE225" s="1"/>
      <c r="RF225" s="1"/>
      <c r="RG225" s="1"/>
      <c r="RH225" s="1"/>
      <c r="RI225" s="1"/>
      <c r="RJ225" s="1"/>
      <c r="RK225" s="1"/>
      <c r="RL225" s="1"/>
      <c r="RM225" s="1"/>
      <c r="RN225" s="1"/>
      <c r="RO225" s="1"/>
      <c r="RP225" s="1"/>
      <c r="RQ225" s="1"/>
      <c r="RR225" s="1"/>
      <c r="RS225" s="1"/>
      <c r="RT225" s="1"/>
      <c r="RU225" s="1"/>
      <c r="RV225" s="1"/>
      <c r="RW225" s="1"/>
      <c r="RX225" s="1"/>
      <c r="RY225" s="1"/>
      <c r="RZ225" s="1"/>
      <c r="SA225" s="1"/>
      <c r="SB225" s="1"/>
      <c r="SC225" s="1"/>
      <c r="SD225" s="1"/>
      <c r="SE225" s="1"/>
      <c r="SF225" s="1"/>
      <c r="SG225" s="1"/>
      <c r="SH225" s="1"/>
      <c r="SI225" s="1"/>
      <c r="SJ225" s="1"/>
      <c r="SK225" s="1"/>
      <c r="SL225" s="1"/>
      <c r="SM225" s="1"/>
      <c r="SN225" s="1"/>
      <c r="SO225" s="1"/>
      <c r="SP225" s="1"/>
      <c r="SQ225" s="1"/>
      <c r="SR225" s="1"/>
      <c r="SS225" s="1"/>
      <c r="ST225" s="1"/>
      <c r="SU225" s="1"/>
      <c r="SV225" s="1"/>
      <c r="SW225" s="1"/>
      <c r="SX225" s="1"/>
      <c r="SY225" s="1"/>
      <c r="SZ225" s="1"/>
      <c r="TA225" s="1"/>
      <c r="TB225" s="1"/>
      <c r="TC225" s="1"/>
      <c r="TD225" s="1"/>
      <c r="TE225" s="1"/>
      <c r="TF225" s="1"/>
      <c r="TG225" s="1"/>
      <c r="TH225" s="1"/>
      <c r="TI225" s="1"/>
      <c r="TJ225" s="1"/>
      <c r="TK225" s="1"/>
      <c r="TL225" s="1"/>
      <c r="TM225" s="1"/>
      <c r="TN225" s="1"/>
      <c r="TO225" s="1"/>
      <c r="TP225" s="1"/>
      <c r="TQ225" s="1"/>
      <c r="TR225" s="1"/>
      <c r="TS225" s="1"/>
      <c r="TT225" s="1"/>
      <c r="TU225" s="1"/>
      <c r="TV225" s="1"/>
      <c r="TW225" s="1"/>
      <c r="TX225" s="1"/>
      <c r="TY225" s="1"/>
      <c r="TZ225" s="1"/>
      <c r="UA225" s="1"/>
      <c r="UB225" s="1"/>
      <c r="UC225" s="1"/>
      <c r="UD225" s="1"/>
      <c r="UE225" s="1"/>
      <c r="UF225" s="1"/>
      <c r="UG225" s="1"/>
      <c r="UH225" s="1"/>
      <c r="UI225" s="1"/>
      <c r="UJ225" s="1"/>
      <c r="UK225" s="1"/>
      <c r="UL225" s="1"/>
      <c r="UM225" s="1"/>
      <c r="UN225" s="1"/>
      <c r="UO225" s="1"/>
      <c r="UP225" s="1"/>
      <c r="UQ225" s="1"/>
      <c r="UR225" s="1"/>
      <c r="US225" s="1"/>
      <c r="UT225" s="1"/>
      <c r="UU225" s="1"/>
      <c r="UV225" s="1"/>
      <c r="UW225" s="1"/>
      <c r="UX225" s="1"/>
      <c r="UY225" s="1"/>
      <c r="UZ225" s="1"/>
      <c r="VA225" s="1"/>
      <c r="VB225" s="1"/>
      <c r="VC225" s="1"/>
      <c r="VD225" s="1"/>
      <c r="VE225" s="1"/>
      <c r="VF225" s="1"/>
      <c r="VG225" s="1"/>
      <c r="VH225" s="1"/>
      <c r="VI225" s="1"/>
      <c r="VJ225" s="1"/>
      <c r="VK225" s="1"/>
      <c r="VL225" s="1"/>
      <c r="VM225" s="1"/>
      <c r="VN225" s="1"/>
      <c r="VO225" s="1"/>
      <c r="VP225" s="1"/>
      <c r="VQ225" s="1"/>
      <c r="VR225" s="1"/>
      <c r="VS225" s="1"/>
      <c r="VT225" s="1"/>
      <c r="VU225" s="1"/>
      <c r="VV225" s="1"/>
      <c r="VW225" s="1"/>
      <c r="VX225" s="1"/>
      <c r="VY225" s="1"/>
      <c r="VZ225" s="1"/>
      <c r="WA225" s="1"/>
      <c r="WB225" s="1"/>
      <c r="WC225" s="1"/>
      <c r="WD225" s="1"/>
      <c r="WE225" s="1"/>
      <c r="WF225" s="1"/>
      <c r="WG225" s="1"/>
      <c r="WH225" s="1"/>
      <c r="WI225" s="1"/>
      <c r="WJ225" s="1"/>
      <c r="WK225" s="1"/>
      <c r="WL225" s="1"/>
      <c r="WM225" s="1"/>
      <c r="WN225" s="1"/>
      <c r="WO225" s="1"/>
      <c r="WP225" s="1"/>
      <c r="WQ225" s="1"/>
      <c r="WR225" s="1"/>
      <c r="WS225" s="1"/>
      <c r="WT225" s="1"/>
      <c r="WU225" s="1"/>
      <c r="WV225" s="1"/>
      <c r="WW225" s="1"/>
      <c r="WX225" s="1"/>
      <c r="WY225" s="1"/>
      <c r="WZ225" s="1"/>
      <c r="XA225" s="1"/>
      <c r="XB225" s="1"/>
      <c r="XC225" s="1"/>
      <c r="XD225" s="1"/>
      <c r="XE225" s="1"/>
      <c r="XF225" s="1"/>
      <c r="XG225" s="1"/>
      <c r="XH225" s="1"/>
      <c r="XI225" s="1"/>
      <c r="XJ225" s="1"/>
      <c r="XK225" s="1"/>
      <c r="XL225" s="1"/>
      <c r="XM225" s="1"/>
      <c r="XN225" s="1"/>
      <c r="XO225" s="1"/>
      <c r="XP225" s="1"/>
      <c r="XQ225" s="1"/>
      <c r="XR225" s="1"/>
      <c r="XS225" s="1"/>
      <c r="XT225" s="1"/>
      <c r="XU225" s="1"/>
      <c r="XV225" s="1"/>
      <c r="XW225" s="1"/>
      <c r="XX225" s="1"/>
      <c r="XY225" s="1"/>
      <c r="XZ225" s="1"/>
      <c r="YA225" s="1"/>
      <c r="YB225" s="1"/>
      <c r="YC225" s="1"/>
      <c r="YD225" s="1"/>
      <c r="YE225" s="1"/>
      <c r="YF225" s="1"/>
      <c r="YG225" s="1"/>
      <c r="YH225" s="1"/>
      <c r="YI225" s="1"/>
      <c r="YJ225" s="1"/>
      <c r="YK225" s="1"/>
      <c r="YL225" s="1"/>
      <c r="YM225" s="1"/>
      <c r="YN225" s="1"/>
      <c r="YO225" s="1"/>
      <c r="YP225" s="1"/>
      <c r="YQ225" s="1"/>
      <c r="YR225" s="1"/>
      <c r="YS225" s="1"/>
      <c r="YT225" s="1"/>
      <c r="YU225" s="1"/>
      <c r="YV225" s="1"/>
      <c r="YW225" s="1"/>
      <c r="YX225" s="1"/>
      <c r="YY225" s="1"/>
      <c r="YZ225" s="1"/>
      <c r="ZA225" s="1"/>
      <c r="ZB225" s="1"/>
      <c r="ZC225" s="1"/>
      <c r="ZD225" s="1"/>
      <c r="ZE225" s="1"/>
      <c r="ZF225" s="1"/>
      <c r="ZG225" s="1"/>
      <c r="ZH225" s="1"/>
      <c r="ZI225" s="1"/>
      <c r="ZJ225" s="1"/>
      <c r="ZK225" s="1"/>
      <c r="ZL225" s="1"/>
      <c r="ZM225" s="1"/>
      <c r="ZN225" s="1"/>
      <c r="ZO225" s="1"/>
      <c r="ZP225" s="1"/>
      <c r="ZQ225" s="1"/>
      <c r="ZR225" s="1"/>
      <c r="ZS225" s="1"/>
      <c r="ZT225" s="1"/>
      <c r="ZU225" s="1"/>
      <c r="ZV225" s="1"/>
      <c r="ZW225" s="1"/>
      <c r="ZX225" s="1"/>
      <c r="ZY225" s="1"/>
      <c r="ZZ225" s="1"/>
      <c r="AAA225" s="1"/>
      <c r="AAB225" s="1"/>
      <c r="AAC225" s="1"/>
      <c r="AAD225" s="1"/>
      <c r="AAE225" s="1"/>
      <c r="AAF225" s="1"/>
      <c r="AAG225" s="1"/>
      <c r="AAH225" s="1"/>
      <c r="AAI225" s="1"/>
      <c r="AAJ225" s="1"/>
      <c r="AAK225" s="1"/>
      <c r="AAL225" s="1"/>
      <c r="AAM225" s="1"/>
      <c r="AAN225" s="1"/>
      <c r="AAO225" s="1"/>
      <c r="AAP225" s="1"/>
      <c r="AAQ225" s="1"/>
      <c r="AAR225" s="1"/>
      <c r="AAS225" s="1"/>
      <c r="AAT225" s="1"/>
      <c r="AAU225" s="1"/>
      <c r="AAV225" s="1"/>
      <c r="AAW225" s="1"/>
      <c r="AAX225" s="1"/>
      <c r="AAY225" s="1"/>
      <c r="AAZ225" s="1"/>
      <c r="ABA225" s="1"/>
      <c r="ABB225" s="1"/>
      <c r="ABC225" s="1"/>
      <c r="ABD225" s="1"/>
      <c r="ABE225" s="1"/>
      <c r="ABF225" s="1"/>
      <c r="ABG225" s="1"/>
      <c r="ABH225" s="1"/>
      <c r="ABI225" s="1"/>
      <c r="ABJ225" s="1"/>
      <c r="ABK225" s="1"/>
      <c r="ABL225" s="1"/>
      <c r="ABM225" s="1"/>
      <c r="ABN225" s="1"/>
      <c r="ABO225" s="1"/>
      <c r="ABP225" s="1"/>
      <c r="ABQ225" s="1"/>
      <c r="ABR225" s="1"/>
      <c r="ABS225" s="1"/>
      <c r="ABT225" s="1"/>
      <c r="ABU225" s="1"/>
      <c r="ABV225" s="1"/>
      <c r="ABW225" s="1"/>
      <c r="ABX225" s="1"/>
      <c r="ABY225" s="1"/>
      <c r="ABZ225" s="1"/>
      <c r="ACA225" s="1"/>
      <c r="ACB225" s="1"/>
      <c r="ACC225" s="1"/>
      <c r="ACD225" s="1"/>
      <c r="ACE225" s="1"/>
      <c r="ACF225" s="1"/>
      <c r="ACG225" s="1"/>
      <c r="ACH225" s="1"/>
      <c r="ACI225" s="1"/>
      <c r="ACJ225" s="1"/>
      <c r="ACK225" s="1"/>
      <c r="ACL225" s="1"/>
      <c r="ACM225" s="1"/>
      <c r="ACN225" s="1"/>
      <c r="ACO225" s="1"/>
      <c r="ACP225" s="1"/>
      <c r="ACQ225" s="1"/>
      <c r="ACR225" s="1"/>
      <c r="ACS225" s="1"/>
      <c r="ACT225" s="1"/>
      <c r="ACU225" s="1"/>
      <c r="ACV225" s="1"/>
      <c r="ACW225" s="1"/>
      <c r="ACX225" s="1"/>
      <c r="ACY225" s="1"/>
      <c r="ACZ225" s="1"/>
      <c r="ADA225" s="1"/>
      <c r="ADB225" s="1"/>
      <c r="ADC225" s="1"/>
      <c r="ADD225" s="1"/>
      <c r="ADE225" s="1"/>
      <c r="ADF225" s="1"/>
      <c r="ADG225" s="1"/>
      <c r="ADH225" s="1"/>
      <c r="ADI225" s="1"/>
      <c r="ADJ225" s="1"/>
      <c r="ADK225" s="1"/>
      <c r="ADL225" s="1"/>
      <c r="ADM225" s="1"/>
      <c r="ADN225" s="1"/>
      <c r="ADO225" s="1"/>
      <c r="ADP225" s="1"/>
      <c r="ADQ225" s="1"/>
      <c r="ADR225" s="1"/>
      <c r="ADS225" s="1"/>
      <c r="ADT225" s="1"/>
      <c r="ADU225" s="1"/>
      <c r="ADV225" s="1"/>
      <c r="ADW225" s="1"/>
      <c r="ADX225" s="1"/>
      <c r="ADY225" s="1"/>
      <c r="ADZ225" s="1"/>
      <c r="AEA225" s="1"/>
      <c r="AEB225" s="1"/>
      <c r="AEC225" s="1"/>
      <c r="AED225" s="1"/>
      <c r="AEE225" s="1"/>
      <c r="AEF225" s="1"/>
      <c r="AEG225" s="1"/>
      <c r="AEH225" s="1"/>
      <c r="AEI225" s="1"/>
      <c r="AEJ225" s="1"/>
      <c r="AEK225" s="1"/>
      <c r="AEL225" s="1"/>
      <c r="AEM225" s="1"/>
      <c r="AEN225" s="1"/>
      <c r="AEO225" s="1"/>
      <c r="AEP225" s="1"/>
      <c r="AEQ225" s="1"/>
      <c r="AER225" s="1"/>
      <c r="AES225" s="1"/>
      <c r="AET225" s="1"/>
      <c r="AEU225" s="1"/>
      <c r="AEV225" s="1"/>
      <c r="AEW225" s="1"/>
      <c r="AEX225" s="1"/>
      <c r="AEY225" s="1"/>
      <c r="AEZ225" s="1"/>
      <c r="AFA225" s="1"/>
      <c r="AFB225" s="1"/>
      <c r="AFC225" s="1"/>
      <c r="AFD225" s="1"/>
      <c r="AFE225" s="1"/>
      <c r="AFF225" s="1"/>
      <c r="AFG225" s="1"/>
      <c r="AFH225" s="1"/>
      <c r="AFI225" s="1"/>
      <c r="AFJ225" s="1"/>
      <c r="AFK225" s="1"/>
      <c r="AFL225" s="1"/>
      <c r="AFM225" s="1"/>
      <c r="AFN225" s="1"/>
      <c r="AFO225" s="1"/>
      <c r="AFP225" s="1"/>
      <c r="AFQ225" s="1"/>
      <c r="AFR225" s="1"/>
      <c r="AFS225" s="1"/>
      <c r="AFT225" s="1"/>
      <c r="AFU225" s="1"/>
      <c r="AFV225" s="1"/>
      <c r="AFW225" s="1"/>
      <c r="AFX225" s="1"/>
      <c r="AFY225" s="1"/>
      <c r="AFZ225" s="1"/>
      <c r="AGA225" s="1"/>
      <c r="AGB225" s="1"/>
      <c r="AGC225" s="1"/>
      <c r="AGD225" s="1"/>
      <c r="AGE225" s="1"/>
      <c r="AGF225" s="1"/>
      <c r="AGG225" s="1"/>
      <c r="AGH225" s="1"/>
      <c r="AGI225" s="1"/>
      <c r="AGJ225" s="1"/>
      <c r="AGK225" s="1"/>
      <c r="AGL225" s="1"/>
      <c r="AGM225" s="1"/>
      <c r="AGN225" s="1"/>
      <c r="AGO225" s="1"/>
      <c r="AGP225" s="1"/>
      <c r="AGQ225" s="1"/>
      <c r="AGR225" s="1"/>
      <c r="AGS225" s="1"/>
      <c r="AGT225" s="1"/>
      <c r="AGU225" s="1"/>
      <c r="AGV225" s="1"/>
      <c r="AGW225" s="1"/>
      <c r="AGX225" s="1"/>
      <c r="AGY225" s="1"/>
      <c r="AGZ225" s="1"/>
      <c r="AHA225" s="1"/>
      <c r="AHB225" s="1"/>
      <c r="AHC225" s="1"/>
      <c r="AHD225" s="1"/>
      <c r="AHE225" s="1"/>
      <c r="AHF225" s="1"/>
      <c r="AHG225" s="1"/>
      <c r="AHH225" s="1"/>
      <c r="AHI225" s="1"/>
      <c r="AHJ225" s="1"/>
      <c r="AHK225" s="1"/>
      <c r="AHL225" s="1"/>
      <c r="AHM225" s="1"/>
      <c r="AHN225" s="1"/>
      <c r="AHO225" s="1"/>
      <c r="AHP225" s="1"/>
      <c r="AHQ225" s="1"/>
      <c r="AHR225" s="1"/>
      <c r="AHS225" s="1"/>
      <c r="AHT225" s="1"/>
      <c r="AHU225" s="1"/>
      <c r="AHV225" s="1"/>
      <c r="AHW225" s="1"/>
      <c r="AHX225" s="1"/>
      <c r="AHY225" s="1"/>
      <c r="AHZ225" s="1"/>
      <c r="AIA225" s="1"/>
      <c r="AIB225" s="1"/>
      <c r="AIC225" s="1"/>
      <c r="AID225" s="1"/>
      <c r="AIE225" s="1"/>
      <c r="AIF225" s="1"/>
      <c r="AIG225" s="1"/>
      <c r="AIH225" s="1"/>
      <c r="AII225" s="1"/>
      <c r="AIJ225" s="1"/>
      <c r="AIK225" s="1"/>
      <c r="AIL225" s="1"/>
      <c r="AIM225" s="1"/>
      <c r="AIN225" s="1"/>
      <c r="AIO225" s="1"/>
      <c r="AIP225" s="1"/>
      <c r="AIQ225" s="1"/>
      <c r="AIR225" s="1"/>
      <c r="AIS225" s="1"/>
      <c r="AIT225" s="1"/>
      <c r="AIU225" s="1"/>
      <c r="AIV225" s="1"/>
      <c r="AIW225" s="1"/>
      <c r="AIX225" s="1"/>
      <c r="AIY225" s="1"/>
      <c r="AIZ225" s="1"/>
      <c r="AJA225" s="1"/>
      <c r="AJB225" s="1"/>
      <c r="AJC225" s="1"/>
      <c r="AJD225" s="1"/>
      <c r="AJE225" s="1"/>
      <c r="AJF225" s="1"/>
      <c r="AJG225" s="1"/>
      <c r="AJH225" s="1"/>
      <c r="AJI225" s="1"/>
      <c r="AJJ225" s="1"/>
      <c r="AJK225" s="1"/>
      <c r="AJL225" s="1"/>
      <c r="AJM225" s="1"/>
      <c r="AJN225" s="1"/>
      <c r="AJO225" s="1"/>
      <c r="AJP225" s="1"/>
      <c r="AJQ225" s="1"/>
      <c r="AJR225" s="1"/>
      <c r="AJS225" s="1"/>
      <c r="AJT225" s="1"/>
      <c r="AJU225" s="1"/>
      <c r="AJV225" s="1"/>
      <c r="AJW225" s="1"/>
      <c r="AJX225" s="1"/>
      <c r="AJY225" s="1"/>
      <c r="AJZ225" s="1"/>
      <c r="AKA225" s="1"/>
      <c r="AKB225" s="1"/>
      <c r="AKC225" s="1"/>
      <c r="AKD225" s="1"/>
      <c r="AKE225" s="1"/>
      <c r="AKF225" s="1"/>
      <c r="AKG225" s="1"/>
      <c r="AKH225" s="1"/>
      <c r="AKI225" s="1"/>
      <c r="AKJ225" s="1"/>
      <c r="AKK225" s="1"/>
      <c r="AKL225" s="1"/>
      <c r="AKM225" s="1"/>
      <c r="AKN225" s="1"/>
      <c r="AKO225" s="1"/>
      <c r="AKP225" s="1"/>
      <c r="AKQ225" s="1"/>
      <c r="AKR225" s="1"/>
      <c r="AKS225" s="1"/>
      <c r="AKT225" s="1"/>
      <c r="AKU225" s="1"/>
      <c r="AKV225" s="1"/>
      <c r="AKW225" s="1"/>
      <c r="AKX225" s="1"/>
      <c r="AKY225" s="1"/>
      <c r="AKZ225" s="1"/>
      <c r="ALA225" s="1"/>
      <c r="ALB225" s="1"/>
      <c r="ALC225" s="1"/>
      <c r="ALD225" s="1"/>
      <c r="ALE225" s="1"/>
      <c r="ALF225" s="1"/>
      <c r="ALG225" s="1"/>
      <c r="ALH225" s="1"/>
      <c r="ALI225" s="1"/>
      <c r="ALJ225" s="1"/>
      <c r="ALK225" s="1"/>
      <c r="ALL225" s="1"/>
      <c r="ALM225" s="1"/>
      <c r="ALN225" s="1"/>
      <c r="ALO225" s="1"/>
      <c r="ALP225" s="1"/>
      <c r="ALQ225" s="1"/>
      <c r="ALR225" s="1"/>
      <c r="ALS225" s="1"/>
      <c r="ALT225" s="1"/>
      <c r="ALU225" s="1"/>
      <c r="ALV225" s="1"/>
      <c r="ALW225" s="1"/>
      <c r="ALX225" s="1"/>
      <c r="ALY225" s="1"/>
      <c r="ALZ225" s="1"/>
      <c r="AMA225" s="1"/>
      <c r="AMB225" s="1"/>
      <c r="AMC225" s="1"/>
      <c r="AMD225" s="1"/>
      <c r="AME225" s="1"/>
      <c r="AMF225" s="1"/>
      <c r="AMG225" s="1"/>
      <c r="AMH225" s="1"/>
      <c r="AMI225" s="1"/>
      <c r="AMJ225" s="1"/>
    </row>
    <row r="226" spans="1:1024" s="29" customFormat="1" ht="76.5" x14ac:dyDescent="0.2">
      <c r="A226" s="73" t="s">
        <v>0</v>
      </c>
      <c r="B226" s="74" t="s">
        <v>1</v>
      </c>
      <c r="C226" s="74" t="s">
        <v>2</v>
      </c>
      <c r="D226" s="79" t="s">
        <v>3</v>
      </c>
      <c r="E226" s="80" t="s">
        <v>4</v>
      </c>
      <c r="F226" s="81" t="s">
        <v>5</v>
      </c>
      <c r="G226" s="81" t="s">
        <v>6</v>
      </c>
      <c r="H226" s="6" t="s">
        <v>385</v>
      </c>
      <c r="I226" s="7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  <c r="LN226" s="1"/>
      <c r="LO226" s="1"/>
      <c r="LP226" s="1"/>
      <c r="LQ226" s="1"/>
      <c r="LR226" s="1"/>
      <c r="LS226" s="1"/>
      <c r="LT226" s="1"/>
      <c r="LU226" s="1"/>
      <c r="LV226" s="1"/>
      <c r="LW226" s="1"/>
      <c r="LX226" s="1"/>
      <c r="LY226" s="1"/>
      <c r="LZ226" s="1"/>
      <c r="MA226" s="1"/>
      <c r="MB226" s="1"/>
      <c r="MC226" s="1"/>
      <c r="MD226" s="1"/>
      <c r="ME226" s="1"/>
      <c r="MF226" s="1"/>
      <c r="MG226" s="1"/>
      <c r="MH226" s="1"/>
      <c r="MI226" s="1"/>
      <c r="MJ226" s="1"/>
      <c r="MK226" s="1"/>
      <c r="ML226" s="1"/>
      <c r="MM226" s="1"/>
      <c r="MN226" s="1"/>
      <c r="MO226" s="1"/>
      <c r="MP226" s="1"/>
      <c r="MQ226" s="1"/>
      <c r="MR226" s="1"/>
      <c r="MS226" s="1"/>
      <c r="MT226" s="1"/>
      <c r="MU226" s="1"/>
      <c r="MV226" s="1"/>
      <c r="MW226" s="1"/>
      <c r="MX226" s="1"/>
      <c r="MY226" s="1"/>
      <c r="MZ226" s="1"/>
      <c r="NA226" s="1"/>
      <c r="NB226" s="1"/>
      <c r="NC226" s="1"/>
      <c r="ND226" s="1"/>
      <c r="NE226" s="1"/>
      <c r="NF226" s="1"/>
      <c r="NG226" s="1"/>
      <c r="NH226" s="1"/>
      <c r="NI226" s="1"/>
      <c r="NJ226" s="1"/>
      <c r="NK226" s="1"/>
      <c r="NL226" s="1"/>
      <c r="NM226" s="1"/>
      <c r="NN226" s="1"/>
      <c r="NO226" s="1"/>
      <c r="NP226" s="1"/>
      <c r="NQ226" s="1"/>
      <c r="NR226" s="1"/>
      <c r="NS226" s="1"/>
      <c r="NT226" s="1"/>
      <c r="NU226" s="1"/>
      <c r="NV226" s="1"/>
      <c r="NW226" s="1"/>
      <c r="NX226" s="1"/>
      <c r="NY226" s="1"/>
      <c r="NZ226" s="1"/>
      <c r="OA226" s="1"/>
      <c r="OB226" s="1"/>
      <c r="OC226" s="1"/>
      <c r="OD226" s="1"/>
      <c r="OE226" s="1"/>
      <c r="OF226" s="1"/>
      <c r="OG226" s="1"/>
      <c r="OH226" s="1"/>
      <c r="OI226" s="1"/>
      <c r="OJ226" s="1"/>
      <c r="OK226" s="1"/>
      <c r="OL226" s="1"/>
      <c r="OM226" s="1"/>
      <c r="ON226" s="1"/>
      <c r="OO226" s="1"/>
      <c r="OP226" s="1"/>
      <c r="OQ226" s="1"/>
      <c r="OR226" s="1"/>
      <c r="OS226" s="1"/>
      <c r="OT226" s="1"/>
      <c r="OU226" s="1"/>
      <c r="OV226" s="1"/>
      <c r="OW226" s="1"/>
      <c r="OX226" s="1"/>
      <c r="OY226" s="1"/>
      <c r="OZ226" s="1"/>
      <c r="PA226" s="1"/>
      <c r="PB226" s="1"/>
      <c r="PC226" s="1"/>
      <c r="PD226" s="1"/>
      <c r="PE226" s="1"/>
      <c r="PF226" s="1"/>
      <c r="PG226" s="1"/>
      <c r="PH226" s="1"/>
      <c r="PI226" s="1"/>
      <c r="PJ226" s="1"/>
      <c r="PK226" s="1"/>
      <c r="PL226" s="1"/>
      <c r="PM226" s="1"/>
      <c r="PN226" s="1"/>
      <c r="PO226" s="1"/>
      <c r="PP226" s="1"/>
      <c r="PQ226" s="1"/>
      <c r="PR226" s="1"/>
      <c r="PS226" s="1"/>
      <c r="PT226" s="1"/>
      <c r="PU226" s="1"/>
      <c r="PV226" s="1"/>
      <c r="PW226" s="1"/>
      <c r="PX226" s="1"/>
      <c r="PY226" s="1"/>
      <c r="PZ226" s="1"/>
      <c r="QA226" s="1"/>
      <c r="QB226" s="1"/>
      <c r="QC226" s="1"/>
      <c r="QD226" s="1"/>
      <c r="QE226" s="1"/>
      <c r="QF226" s="1"/>
      <c r="QG226" s="1"/>
      <c r="QH226" s="1"/>
      <c r="QI226" s="1"/>
      <c r="QJ226" s="1"/>
      <c r="QK226" s="1"/>
      <c r="QL226" s="1"/>
      <c r="QM226" s="1"/>
      <c r="QN226" s="1"/>
      <c r="QO226" s="1"/>
      <c r="QP226" s="1"/>
      <c r="QQ226" s="1"/>
      <c r="QR226" s="1"/>
      <c r="QS226" s="1"/>
      <c r="QT226" s="1"/>
      <c r="QU226" s="1"/>
      <c r="QV226" s="1"/>
      <c r="QW226" s="1"/>
      <c r="QX226" s="1"/>
      <c r="QY226" s="1"/>
      <c r="QZ226" s="1"/>
      <c r="RA226" s="1"/>
      <c r="RB226" s="1"/>
      <c r="RC226" s="1"/>
      <c r="RD226" s="1"/>
      <c r="RE226" s="1"/>
      <c r="RF226" s="1"/>
      <c r="RG226" s="1"/>
      <c r="RH226" s="1"/>
      <c r="RI226" s="1"/>
      <c r="RJ226" s="1"/>
      <c r="RK226" s="1"/>
      <c r="RL226" s="1"/>
      <c r="RM226" s="1"/>
      <c r="RN226" s="1"/>
      <c r="RO226" s="1"/>
      <c r="RP226" s="1"/>
      <c r="RQ226" s="1"/>
      <c r="RR226" s="1"/>
      <c r="RS226" s="1"/>
      <c r="RT226" s="1"/>
      <c r="RU226" s="1"/>
      <c r="RV226" s="1"/>
      <c r="RW226" s="1"/>
      <c r="RX226" s="1"/>
      <c r="RY226" s="1"/>
      <c r="RZ226" s="1"/>
      <c r="SA226" s="1"/>
      <c r="SB226" s="1"/>
      <c r="SC226" s="1"/>
      <c r="SD226" s="1"/>
      <c r="SE226" s="1"/>
      <c r="SF226" s="1"/>
      <c r="SG226" s="1"/>
      <c r="SH226" s="1"/>
      <c r="SI226" s="1"/>
      <c r="SJ226" s="1"/>
      <c r="SK226" s="1"/>
      <c r="SL226" s="1"/>
      <c r="SM226" s="1"/>
      <c r="SN226" s="1"/>
      <c r="SO226" s="1"/>
      <c r="SP226" s="1"/>
      <c r="SQ226" s="1"/>
      <c r="SR226" s="1"/>
      <c r="SS226" s="1"/>
      <c r="ST226" s="1"/>
      <c r="SU226" s="1"/>
      <c r="SV226" s="1"/>
      <c r="SW226" s="1"/>
      <c r="SX226" s="1"/>
      <c r="SY226" s="1"/>
      <c r="SZ226" s="1"/>
      <c r="TA226" s="1"/>
      <c r="TB226" s="1"/>
      <c r="TC226" s="1"/>
      <c r="TD226" s="1"/>
      <c r="TE226" s="1"/>
      <c r="TF226" s="1"/>
      <c r="TG226" s="1"/>
      <c r="TH226" s="1"/>
      <c r="TI226" s="1"/>
      <c r="TJ226" s="1"/>
      <c r="TK226" s="1"/>
      <c r="TL226" s="1"/>
      <c r="TM226" s="1"/>
      <c r="TN226" s="1"/>
      <c r="TO226" s="1"/>
      <c r="TP226" s="1"/>
      <c r="TQ226" s="1"/>
      <c r="TR226" s="1"/>
      <c r="TS226" s="1"/>
      <c r="TT226" s="1"/>
      <c r="TU226" s="1"/>
      <c r="TV226" s="1"/>
      <c r="TW226" s="1"/>
      <c r="TX226" s="1"/>
      <c r="TY226" s="1"/>
      <c r="TZ226" s="1"/>
      <c r="UA226" s="1"/>
      <c r="UB226" s="1"/>
      <c r="UC226" s="1"/>
      <c r="UD226" s="1"/>
      <c r="UE226" s="1"/>
      <c r="UF226" s="1"/>
      <c r="UG226" s="1"/>
      <c r="UH226" s="1"/>
      <c r="UI226" s="1"/>
      <c r="UJ226" s="1"/>
      <c r="UK226" s="1"/>
      <c r="UL226" s="1"/>
      <c r="UM226" s="1"/>
      <c r="UN226" s="1"/>
      <c r="UO226" s="1"/>
      <c r="UP226" s="1"/>
      <c r="UQ226" s="1"/>
      <c r="UR226" s="1"/>
      <c r="US226" s="1"/>
      <c r="UT226" s="1"/>
      <c r="UU226" s="1"/>
      <c r="UV226" s="1"/>
      <c r="UW226" s="1"/>
      <c r="UX226" s="1"/>
      <c r="UY226" s="1"/>
      <c r="UZ226" s="1"/>
      <c r="VA226" s="1"/>
      <c r="VB226" s="1"/>
      <c r="VC226" s="1"/>
      <c r="VD226" s="1"/>
      <c r="VE226" s="1"/>
      <c r="VF226" s="1"/>
      <c r="VG226" s="1"/>
      <c r="VH226" s="1"/>
      <c r="VI226" s="1"/>
      <c r="VJ226" s="1"/>
      <c r="VK226" s="1"/>
      <c r="VL226" s="1"/>
      <c r="VM226" s="1"/>
      <c r="VN226" s="1"/>
      <c r="VO226" s="1"/>
      <c r="VP226" s="1"/>
      <c r="VQ226" s="1"/>
      <c r="VR226" s="1"/>
      <c r="VS226" s="1"/>
      <c r="VT226" s="1"/>
      <c r="VU226" s="1"/>
      <c r="VV226" s="1"/>
      <c r="VW226" s="1"/>
      <c r="VX226" s="1"/>
      <c r="VY226" s="1"/>
      <c r="VZ226" s="1"/>
      <c r="WA226" s="1"/>
      <c r="WB226" s="1"/>
      <c r="WC226" s="1"/>
      <c r="WD226" s="1"/>
      <c r="WE226" s="1"/>
      <c r="WF226" s="1"/>
      <c r="WG226" s="1"/>
      <c r="WH226" s="1"/>
      <c r="WI226" s="1"/>
      <c r="WJ226" s="1"/>
      <c r="WK226" s="1"/>
      <c r="WL226" s="1"/>
      <c r="WM226" s="1"/>
      <c r="WN226" s="1"/>
      <c r="WO226" s="1"/>
      <c r="WP226" s="1"/>
      <c r="WQ226" s="1"/>
      <c r="WR226" s="1"/>
      <c r="WS226" s="1"/>
      <c r="WT226" s="1"/>
      <c r="WU226" s="1"/>
      <c r="WV226" s="1"/>
      <c r="WW226" s="1"/>
      <c r="WX226" s="1"/>
      <c r="WY226" s="1"/>
      <c r="WZ226" s="1"/>
      <c r="XA226" s="1"/>
      <c r="XB226" s="1"/>
      <c r="XC226" s="1"/>
      <c r="XD226" s="1"/>
      <c r="XE226" s="1"/>
      <c r="XF226" s="1"/>
      <c r="XG226" s="1"/>
      <c r="XH226" s="1"/>
      <c r="XI226" s="1"/>
      <c r="XJ226" s="1"/>
      <c r="XK226" s="1"/>
      <c r="XL226" s="1"/>
      <c r="XM226" s="1"/>
      <c r="XN226" s="1"/>
      <c r="XO226" s="1"/>
      <c r="XP226" s="1"/>
      <c r="XQ226" s="1"/>
      <c r="XR226" s="1"/>
      <c r="XS226" s="1"/>
      <c r="XT226" s="1"/>
      <c r="XU226" s="1"/>
      <c r="XV226" s="1"/>
      <c r="XW226" s="1"/>
      <c r="XX226" s="1"/>
      <c r="XY226" s="1"/>
      <c r="XZ226" s="1"/>
      <c r="YA226" s="1"/>
      <c r="YB226" s="1"/>
      <c r="YC226" s="1"/>
      <c r="YD226" s="1"/>
      <c r="YE226" s="1"/>
      <c r="YF226" s="1"/>
      <c r="YG226" s="1"/>
      <c r="YH226" s="1"/>
      <c r="YI226" s="1"/>
      <c r="YJ226" s="1"/>
      <c r="YK226" s="1"/>
      <c r="YL226" s="1"/>
      <c r="YM226" s="1"/>
      <c r="YN226" s="1"/>
      <c r="YO226" s="1"/>
      <c r="YP226" s="1"/>
      <c r="YQ226" s="1"/>
      <c r="YR226" s="1"/>
      <c r="YS226" s="1"/>
      <c r="YT226" s="1"/>
      <c r="YU226" s="1"/>
      <c r="YV226" s="1"/>
      <c r="YW226" s="1"/>
      <c r="YX226" s="1"/>
      <c r="YY226" s="1"/>
      <c r="YZ226" s="1"/>
      <c r="ZA226" s="1"/>
      <c r="ZB226" s="1"/>
      <c r="ZC226" s="1"/>
      <c r="ZD226" s="1"/>
      <c r="ZE226" s="1"/>
      <c r="ZF226" s="1"/>
      <c r="ZG226" s="1"/>
      <c r="ZH226" s="1"/>
      <c r="ZI226" s="1"/>
      <c r="ZJ226" s="1"/>
      <c r="ZK226" s="1"/>
      <c r="ZL226" s="1"/>
      <c r="ZM226" s="1"/>
      <c r="ZN226" s="1"/>
      <c r="ZO226" s="1"/>
      <c r="ZP226" s="1"/>
      <c r="ZQ226" s="1"/>
      <c r="ZR226" s="1"/>
      <c r="ZS226" s="1"/>
      <c r="ZT226" s="1"/>
      <c r="ZU226" s="1"/>
      <c r="ZV226" s="1"/>
      <c r="ZW226" s="1"/>
      <c r="ZX226" s="1"/>
      <c r="ZY226" s="1"/>
      <c r="ZZ226" s="1"/>
      <c r="AAA226" s="1"/>
      <c r="AAB226" s="1"/>
      <c r="AAC226" s="1"/>
      <c r="AAD226" s="1"/>
      <c r="AAE226" s="1"/>
      <c r="AAF226" s="1"/>
      <c r="AAG226" s="1"/>
      <c r="AAH226" s="1"/>
      <c r="AAI226" s="1"/>
      <c r="AAJ226" s="1"/>
      <c r="AAK226" s="1"/>
      <c r="AAL226" s="1"/>
      <c r="AAM226" s="1"/>
      <c r="AAN226" s="1"/>
      <c r="AAO226" s="1"/>
      <c r="AAP226" s="1"/>
      <c r="AAQ226" s="1"/>
      <c r="AAR226" s="1"/>
      <c r="AAS226" s="1"/>
      <c r="AAT226" s="1"/>
      <c r="AAU226" s="1"/>
      <c r="AAV226" s="1"/>
      <c r="AAW226" s="1"/>
      <c r="AAX226" s="1"/>
      <c r="AAY226" s="1"/>
      <c r="AAZ226" s="1"/>
      <c r="ABA226" s="1"/>
      <c r="ABB226" s="1"/>
      <c r="ABC226" s="1"/>
      <c r="ABD226" s="1"/>
      <c r="ABE226" s="1"/>
      <c r="ABF226" s="1"/>
      <c r="ABG226" s="1"/>
      <c r="ABH226" s="1"/>
      <c r="ABI226" s="1"/>
      <c r="ABJ226" s="1"/>
      <c r="ABK226" s="1"/>
      <c r="ABL226" s="1"/>
      <c r="ABM226" s="1"/>
      <c r="ABN226" s="1"/>
      <c r="ABO226" s="1"/>
      <c r="ABP226" s="1"/>
      <c r="ABQ226" s="1"/>
      <c r="ABR226" s="1"/>
      <c r="ABS226" s="1"/>
      <c r="ABT226" s="1"/>
      <c r="ABU226" s="1"/>
      <c r="ABV226" s="1"/>
      <c r="ABW226" s="1"/>
      <c r="ABX226" s="1"/>
      <c r="ABY226" s="1"/>
      <c r="ABZ226" s="1"/>
      <c r="ACA226" s="1"/>
      <c r="ACB226" s="1"/>
      <c r="ACC226" s="1"/>
      <c r="ACD226" s="1"/>
      <c r="ACE226" s="1"/>
      <c r="ACF226" s="1"/>
      <c r="ACG226" s="1"/>
      <c r="ACH226" s="1"/>
      <c r="ACI226" s="1"/>
      <c r="ACJ226" s="1"/>
      <c r="ACK226" s="1"/>
      <c r="ACL226" s="1"/>
      <c r="ACM226" s="1"/>
      <c r="ACN226" s="1"/>
      <c r="ACO226" s="1"/>
      <c r="ACP226" s="1"/>
      <c r="ACQ226" s="1"/>
      <c r="ACR226" s="1"/>
      <c r="ACS226" s="1"/>
      <c r="ACT226" s="1"/>
      <c r="ACU226" s="1"/>
      <c r="ACV226" s="1"/>
      <c r="ACW226" s="1"/>
      <c r="ACX226" s="1"/>
      <c r="ACY226" s="1"/>
      <c r="ACZ226" s="1"/>
      <c r="ADA226" s="1"/>
      <c r="ADB226" s="1"/>
      <c r="ADC226" s="1"/>
      <c r="ADD226" s="1"/>
      <c r="ADE226" s="1"/>
      <c r="ADF226" s="1"/>
      <c r="ADG226" s="1"/>
      <c r="ADH226" s="1"/>
      <c r="ADI226" s="1"/>
      <c r="ADJ226" s="1"/>
      <c r="ADK226" s="1"/>
      <c r="ADL226" s="1"/>
      <c r="ADM226" s="1"/>
      <c r="ADN226" s="1"/>
      <c r="ADO226" s="1"/>
      <c r="ADP226" s="1"/>
      <c r="ADQ226" s="1"/>
      <c r="ADR226" s="1"/>
      <c r="ADS226" s="1"/>
      <c r="ADT226" s="1"/>
      <c r="ADU226" s="1"/>
      <c r="ADV226" s="1"/>
      <c r="ADW226" s="1"/>
      <c r="ADX226" s="1"/>
      <c r="ADY226" s="1"/>
      <c r="ADZ226" s="1"/>
      <c r="AEA226" s="1"/>
      <c r="AEB226" s="1"/>
      <c r="AEC226" s="1"/>
      <c r="AED226" s="1"/>
      <c r="AEE226" s="1"/>
      <c r="AEF226" s="1"/>
      <c r="AEG226" s="1"/>
      <c r="AEH226" s="1"/>
      <c r="AEI226" s="1"/>
      <c r="AEJ226" s="1"/>
      <c r="AEK226" s="1"/>
      <c r="AEL226" s="1"/>
      <c r="AEM226" s="1"/>
      <c r="AEN226" s="1"/>
      <c r="AEO226" s="1"/>
      <c r="AEP226" s="1"/>
      <c r="AEQ226" s="1"/>
      <c r="AER226" s="1"/>
      <c r="AES226" s="1"/>
      <c r="AET226" s="1"/>
      <c r="AEU226" s="1"/>
      <c r="AEV226" s="1"/>
      <c r="AEW226" s="1"/>
      <c r="AEX226" s="1"/>
      <c r="AEY226" s="1"/>
      <c r="AEZ226" s="1"/>
      <c r="AFA226" s="1"/>
      <c r="AFB226" s="1"/>
      <c r="AFC226" s="1"/>
      <c r="AFD226" s="1"/>
      <c r="AFE226" s="1"/>
      <c r="AFF226" s="1"/>
      <c r="AFG226" s="1"/>
      <c r="AFH226" s="1"/>
      <c r="AFI226" s="1"/>
      <c r="AFJ226" s="1"/>
      <c r="AFK226" s="1"/>
      <c r="AFL226" s="1"/>
      <c r="AFM226" s="1"/>
      <c r="AFN226" s="1"/>
      <c r="AFO226" s="1"/>
      <c r="AFP226" s="1"/>
      <c r="AFQ226" s="1"/>
      <c r="AFR226" s="1"/>
      <c r="AFS226" s="1"/>
      <c r="AFT226" s="1"/>
      <c r="AFU226" s="1"/>
      <c r="AFV226" s="1"/>
      <c r="AFW226" s="1"/>
      <c r="AFX226" s="1"/>
      <c r="AFY226" s="1"/>
      <c r="AFZ226" s="1"/>
      <c r="AGA226" s="1"/>
      <c r="AGB226" s="1"/>
      <c r="AGC226" s="1"/>
      <c r="AGD226" s="1"/>
      <c r="AGE226" s="1"/>
      <c r="AGF226" s="1"/>
      <c r="AGG226" s="1"/>
      <c r="AGH226" s="1"/>
      <c r="AGI226" s="1"/>
      <c r="AGJ226" s="1"/>
      <c r="AGK226" s="1"/>
      <c r="AGL226" s="1"/>
      <c r="AGM226" s="1"/>
      <c r="AGN226" s="1"/>
      <c r="AGO226" s="1"/>
      <c r="AGP226" s="1"/>
      <c r="AGQ226" s="1"/>
      <c r="AGR226" s="1"/>
      <c r="AGS226" s="1"/>
      <c r="AGT226" s="1"/>
      <c r="AGU226" s="1"/>
      <c r="AGV226" s="1"/>
      <c r="AGW226" s="1"/>
      <c r="AGX226" s="1"/>
      <c r="AGY226" s="1"/>
      <c r="AGZ226" s="1"/>
      <c r="AHA226" s="1"/>
      <c r="AHB226" s="1"/>
      <c r="AHC226" s="1"/>
      <c r="AHD226" s="1"/>
      <c r="AHE226" s="1"/>
      <c r="AHF226" s="1"/>
      <c r="AHG226" s="1"/>
      <c r="AHH226" s="1"/>
      <c r="AHI226" s="1"/>
      <c r="AHJ226" s="1"/>
      <c r="AHK226" s="1"/>
      <c r="AHL226" s="1"/>
      <c r="AHM226" s="1"/>
      <c r="AHN226" s="1"/>
      <c r="AHO226" s="1"/>
      <c r="AHP226" s="1"/>
      <c r="AHQ226" s="1"/>
      <c r="AHR226" s="1"/>
      <c r="AHS226" s="1"/>
      <c r="AHT226" s="1"/>
      <c r="AHU226" s="1"/>
      <c r="AHV226" s="1"/>
      <c r="AHW226" s="1"/>
      <c r="AHX226" s="1"/>
      <c r="AHY226" s="1"/>
      <c r="AHZ226" s="1"/>
      <c r="AIA226" s="1"/>
      <c r="AIB226" s="1"/>
      <c r="AIC226" s="1"/>
      <c r="AID226" s="1"/>
      <c r="AIE226" s="1"/>
      <c r="AIF226" s="1"/>
      <c r="AIG226" s="1"/>
      <c r="AIH226" s="1"/>
      <c r="AII226" s="1"/>
      <c r="AIJ226" s="1"/>
      <c r="AIK226" s="1"/>
      <c r="AIL226" s="1"/>
      <c r="AIM226" s="1"/>
      <c r="AIN226" s="1"/>
      <c r="AIO226" s="1"/>
      <c r="AIP226" s="1"/>
      <c r="AIQ226" s="1"/>
      <c r="AIR226" s="1"/>
      <c r="AIS226" s="1"/>
      <c r="AIT226" s="1"/>
      <c r="AIU226" s="1"/>
      <c r="AIV226" s="1"/>
      <c r="AIW226" s="1"/>
      <c r="AIX226" s="1"/>
      <c r="AIY226" s="1"/>
      <c r="AIZ226" s="1"/>
      <c r="AJA226" s="1"/>
      <c r="AJB226" s="1"/>
      <c r="AJC226" s="1"/>
      <c r="AJD226" s="1"/>
      <c r="AJE226" s="1"/>
      <c r="AJF226" s="1"/>
      <c r="AJG226" s="1"/>
      <c r="AJH226" s="1"/>
      <c r="AJI226" s="1"/>
      <c r="AJJ226" s="1"/>
      <c r="AJK226" s="1"/>
      <c r="AJL226" s="1"/>
      <c r="AJM226" s="1"/>
      <c r="AJN226" s="1"/>
      <c r="AJO226" s="1"/>
      <c r="AJP226" s="1"/>
      <c r="AJQ226" s="1"/>
      <c r="AJR226" s="1"/>
      <c r="AJS226" s="1"/>
      <c r="AJT226" s="1"/>
      <c r="AJU226" s="1"/>
      <c r="AJV226" s="1"/>
      <c r="AJW226" s="1"/>
      <c r="AJX226" s="1"/>
      <c r="AJY226" s="1"/>
      <c r="AJZ226" s="1"/>
      <c r="AKA226" s="1"/>
      <c r="AKB226" s="1"/>
      <c r="AKC226" s="1"/>
      <c r="AKD226" s="1"/>
      <c r="AKE226" s="1"/>
      <c r="AKF226" s="1"/>
      <c r="AKG226" s="1"/>
      <c r="AKH226" s="1"/>
      <c r="AKI226" s="1"/>
      <c r="AKJ226" s="1"/>
      <c r="AKK226" s="1"/>
      <c r="AKL226" s="1"/>
      <c r="AKM226" s="1"/>
      <c r="AKN226" s="1"/>
      <c r="AKO226" s="1"/>
      <c r="AKP226" s="1"/>
      <c r="AKQ226" s="1"/>
      <c r="AKR226" s="1"/>
      <c r="AKS226" s="1"/>
      <c r="AKT226" s="1"/>
      <c r="AKU226" s="1"/>
      <c r="AKV226" s="1"/>
      <c r="AKW226" s="1"/>
      <c r="AKX226" s="1"/>
      <c r="AKY226" s="1"/>
      <c r="AKZ226" s="1"/>
      <c r="ALA226" s="1"/>
      <c r="ALB226" s="1"/>
      <c r="ALC226" s="1"/>
      <c r="ALD226" s="1"/>
      <c r="ALE226" s="1"/>
      <c r="ALF226" s="1"/>
      <c r="ALG226" s="1"/>
      <c r="ALH226" s="1"/>
      <c r="ALI226" s="1"/>
      <c r="ALJ226" s="1"/>
      <c r="ALK226" s="1"/>
      <c r="ALL226" s="1"/>
      <c r="ALM226" s="1"/>
      <c r="ALN226" s="1"/>
      <c r="ALO226" s="1"/>
      <c r="ALP226" s="1"/>
      <c r="ALQ226" s="1"/>
      <c r="ALR226" s="1"/>
      <c r="ALS226" s="1"/>
      <c r="ALT226" s="1"/>
      <c r="ALU226" s="1"/>
      <c r="ALV226" s="1"/>
      <c r="ALW226" s="1"/>
      <c r="ALX226" s="1"/>
      <c r="ALY226" s="1"/>
      <c r="ALZ226" s="1"/>
      <c r="AMA226" s="1"/>
      <c r="AMB226" s="1"/>
      <c r="AMC226" s="1"/>
      <c r="AMD226" s="1"/>
      <c r="AME226" s="1"/>
      <c r="AMF226" s="1"/>
      <c r="AMG226" s="1"/>
      <c r="AMH226" s="1"/>
      <c r="AMI226" s="1"/>
      <c r="AMJ226" s="1"/>
    </row>
    <row r="227" spans="1:1024" ht="38.25" x14ac:dyDescent="0.2">
      <c r="A227" s="18" t="s">
        <v>7</v>
      </c>
      <c r="B227" s="82" t="s">
        <v>140</v>
      </c>
      <c r="C227" s="26" t="s">
        <v>9</v>
      </c>
      <c r="D227" s="83">
        <v>1000</v>
      </c>
      <c r="E227" s="83">
        <v>0</v>
      </c>
      <c r="F227" s="37">
        <f>SUM(D227*E227)</f>
        <v>0</v>
      </c>
      <c r="G227" s="37">
        <f>SUM(F227*1.08)</f>
        <v>0</v>
      </c>
      <c r="H227" s="26"/>
    </row>
    <row r="228" spans="1:1024" s="29" customFormat="1" x14ac:dyDescent="0.2">
      <c r="A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  <c r="IW228" s="1"/>
      <c r="IX228" s="1"/>
      <c r="IY228" s="1"/>
      <c r="IZ228" s="1"/>
      <c r="JA228" s="1"/>
      <c r="JB228" s="1"/>
      <c r="JC228" s="1"/>
      <c r="JD228" s="1"/>
      <c r="JE228" s="1"/>
      <c r="JF228" s="1"/>
      <c r="JG228" s="1"/>
      <c r="JH228" s="1"/>
      <c r="JI228" s="1"/>
      <c r="JJ228" s="1"/>
      <c r="JK228" s="1"/>
      <c r="JL228" s="1"/>
      <c r="JM228" s="1"/>
      <c r="JN228" s="1"/>
      <c r="JO228" s="1"/>
      <c r="JP228" s="1"/>
      <c r="JQ228" s="1"/>
      <c r="JR228" s="1"/>
      <c r="JS228" s="1"/>
      <c r="JT228" s="1"/>
      <c r="JU228" s="1"/>
      <c r="JV228" s="1"/>
      <c r="JW228" s="1"/>
      <c r="JX228" s="1"/>
      <c r="JY228" s="1"/>
      <c r="JZ228" s="1"/>
      <c r="KA228" s="1"/>
      <c r="KB228" s="1"/>
      <c r="KC228" s="1"/>
      <c r="KD228" s="1"/>
      <c r="KE228" s="1"/>
      <c r="KF228" s="1"/>
      <c r="KG228" s="1"/>
      <c r="KH228" s="1"/>
      <c r="KI228" s="1"/>
      <c r="KJ228" s="1"/>
      <c r="KK228" s="1"/>
      <c r="KL228" s="1"/>
      <c r="KM228" s="1"/>
      <c r="KN228" s="1"/>
      <c r="KO228" s="1"/>
      <c r="KP228" s="1"/>
      <c r="KQ228" s="1"/>
      <c r="KR228" s="1"/>
      <c r="KS228" s="1"/>
      <c r="KT228" s="1"/>
      <c r="KU228" s="1"/>
      <c r="KV228" s="1"/>
      <c r="KW228" s="1"/>
      <c r="KX228" s="1"/>
      <c r="KY228" s="1"/>
      <c r="KZ228" s="1"/>
      <c r="LA228" s="1"/>
      <c r="LB228" s="1"/>
      <c r="LC228" s="1"/>
      <c r="LD228" s="1"/>
      <c r="LE228" s="1"/>
      <c r="LF228" s="1"/>
      <c r="LG228" s="1"/>
      <c r="LH228" s="1"/>
      <c r="LI228" s="1"/>
      <c r="LJ228" s="1"/>
      <c r="LK228" s="1"/>
      <c r="LL228" s="1"/>
      <c r="LM228" s="1"/>
      <c r="LN228" s="1"/>
      <c r="LO228" s="1"/>
      <c r="LP228" s="1"/>
      <c r="LQ228" s="1"/>
      <c r="LR228" s="1"/>
      <c r="LS228" s="1"/>
      <c r="LT228" s="1"/>
      <c r="LU228" s="1"/>
      <c r="LV228" s="1"/>
      <c r="LW228" s="1"/>
      <c r="LX228" s="1"/>
      <c r="LY228" s="1"/>
      <c r="LZ228" s="1"/>
      <c r="MA228" s="1"/>
      <c r="MB228" s="1"/>
      <c r="MC228" s="1"/>
      <c r="MD228" s="1"/>
      <c r="ME228" s="1"/>
      <c r="MF228" s="1"/>
      <c r="MG228" s="1"/>
      <c r="MH228" s="1"/>
      <c r="MI228" s="1"/>
      <c r="MJ228" s="1"/>
      <c r="MK228" s="1"/>
      <c r="ML228" s="1"/>
      <c r="MM228" s="1"/>
      <c r="MN228" s="1"/>
      <c r="MO228" s="1"/>
      <c r="MP228" s="1"/>
      <c r="MQ228" s="1"/>
      <c r="MR228" s="1"/>
      <c r="MS228" s="1"/>
      <c r="MT228" s="1"/>
      <c r="MU228" s="1"/>
      <c r="MV228" s="1"/>
      <c r="MW228" s="1"/>
      <c r="MX228" s="1"/>
      <c r="MY228" s="1"/>
      <c r="MZ228" s="1"/>
      <c r="NA228" s="1"/>
      <c r="NB228" s="1"/>
      <c r="NC228" s="1"/>
      <c r="ND228" s="1"/>
      <c r="NE228" s="1"/>
      <c r="NF228" s="1"/>
      <c r="NG228" s="1"/>
      <c r="NH228" s="1"/>
      <c r="NI228" s="1"/>
      <c r="NJ228" s="1"/>
      <c r="NK228" s="1"/>
      <c r="NL228" s="1"/>
      <c r="NM228" s="1"/>
      <c r="NN228" s="1"/>
      <c r="NO228" s="1"/>
      <c r="NP228" s="1"/>
      <c r="NQ228" s="1"/>
      <c r="NR228" s="1"/>
      <c r="NS228" s="1"/>
      <c r="NT228" s="1"/>
      <c r="NU228" s="1"/>
      <c r="NV228" s="1"/>
      <c r="NW228" s="1"/>
      <c r="NX228" s="1"/>
      <c r="NY228" s="1"/>
      <c r="NZ228" s="1"/>
      <c r="OA228" s="1"/>
      <c r="OB228" s="1"/>
      <c r="OC228" s="1"/>
      <c r="OD228" s="1"/>
      <c r="OE228" s="1"/>
      <c r="OF228" s="1"/>
      <c r="OG228" s="1"/>
      <c r="OH228" s="1"/>
      <c r="OI228" s="1"/>
      <c r="OJ228" s="1"/>
      <c r="OK228" s="1"/>
      <c r="OL228" s="1"/>
      <c r="OM228" s="1"/>
      <c r="ON228" s="1"/>
      <c r="OO228" s="1"/>
      <c r="OP228" s="1"/>
      <c r="OQ228" s="1"/>
      <c r="OR228" s="1"/>
      <c r="OS228" s="1"/>
      <c r="OT228" s="1"/>
      <c r="OU228" s="1"/>
      <c r="OV228" s="1"/>
      <c r="OW228" s="1"/>
      <c r="OX228" s="1"/>
      <c r="OY228" s="1"/>
      <c r="OZ228" s="1"/>
      <c r="PA228" s="1"/>
      <c r="PB228" s="1"/>
      <c r="PC228" s="1"/>
      <c r="PD228" s="1"/>
      <c r="PE228" s="1"/>
      <c r="PF228" s="1"/>
      <c r="PG228" s="1"/>
      <c r="PH228" s="1"/>
      <c r="PI228" s="1"/>
      <c r="PJ228" s="1"/>
      <c r="PK228" s="1"/>
      <c r="PL228" s="1"/>
      <c r="PM228" s="1"/>
      <c r="PN228" s="1"/>
      <c r="PO228" s="1"/>
      <c r="PP228" s="1"/>
      <c r="PQ228" s="1"/>
      <c r="PR228" s="1"/>
      <c r="PS228" s="1"/>
      <c r="PT228" s="1"/>
      <c r="PU228" s="1"/>
      <c r="PV228" s="1"/>
      <c r="PW228" s="1"/>
      <c r="PX228" s="1"/>
      <c r="PY228" s="1"/>
      <c r="PZ228" s="1"/>
      <c r="QA228" s="1"/>
      <c r="QB228" s="1"/>
      <c r="QC228" s="1"/>
      <c r="QD228" s="1"/>
      <c r="QE228" s="1"/>
      <c r="QF228" s="1"/>
      <c r="QG228" s="1"/>
      <c r="QH228" s="1"/>
      <c r="QI228" s="1"/>
      <c r="QJ228" s="1"/>
      <c r="QK228" s="1"/>
      <c r="QL228" s="1"/>
      <c r="QM228" s="1"/>
      <c r="QN228" s="1"/>
      <c r="QO228" s="1"/>
      <c r="QP228" s="1"/>
      <c r="QQ228" s="1"/>
      <c r="QR228" s="1"/>
      <c r="QS228" s="1"/>
      <c r="QT228" s="1"/>
      <c r="QU228" s="1"/>
      <c r="QV228" s="1"/>
      <c r="QW228" s="1"/>
      <c r="QX228" s="1"/>
      <c r="QY228" s="1"/>
      <c r="QZ228" s="1"/>
      <c r="RA228" s="1"/>
      <c r="RB228" s="1"/>
      <c r="RC228" s="1"/>
      <c r="RD228" s="1"/>
      <c r="RE228" s="1"/>
      <c r="RF228" s="1"/>
      <c r="RG228" s="1"/>
      <c r="RH228" s="1"/>
      <c r="RI228" s="1"/>
      <c r="RJ228" s="1"/>
      <c r="RK228" s="1"/>
      <c r="RL228" s="1"/>
      <c r="RM228" s="1"/>
      <c r="RN228" s="1"/>
      <c r="RO228" s="1"/>
      <c r="RP228" s="1"/>
      <c r="RQ228" s="1"/>
      <c r="RR228" s="1"/>
      <c r="RS228" s="1"/>
      <c r="RT228" s="1"/>
      <c r="RU228" s="1"/>
      <c r="RV228" s="1"/>
      <c r="RW228" s="1"/>
      <c r="RX228" s="1"/>
      <c r="RY228" s="1"/>
      <c r="RZ228" s="1"/>
      <c r="SA228" s="1"/>
      <c r="SB228" s="1"/>
      <c r="SC228" s="1"/>
      <c r="SD228" s="1"/>
      <c r="SE228" s="1"/>
      <c r="SF228" s="1"/>
      <c r="SG228" s="1"/>
      <c r="SH228" s="1"/>
      <c r="SI228" s="1"/>
      <c r="SJ228" s="1"/>
      <c r="SK228" s="1"/>
      <c r="SL228" s="1"/>
      <c r="SM228" s="1"/>
      <c r="SN228" s="1"/>
      <c r="SO228" s="1"/>
      <c r="SP228" s="1"/>
      <c r="SQ228" s="1"/>
      <c r="SR228" s="1"/>
      <c r="SS228" s="1"/>
      <c r="ST228" s="1"/>
      <c r="SU228" s="1"/>
      <c r="SV228" s="1"/>
      <c r="SW228" s="1"/>
      <c r="SX228" s="1"/>
      <c r="SY228" s="1"/>
      <c r="SZ228" s="1"/>
      <c r="TA228" s="1"/>
      <c r="TB228" s="1"/>
      <c r="TC228" s="1"/>
      <c r="TD228" s="1"/>
      <c r="TE228" s="1"/>
      <c r="TF228" s="1"/>
      <c r="TG228" s="1"/>
      <c r="TH228" s="1"/>
      <c r="TI228" s="1"/>
      <c r="TJ228" s="1"/>
      <c r="TK228" s="1"/>
      <c r="TL228" s="1"/>
      <c r="TM228" s="1"/>
      <c r="TN228" s="1"/>
      <c r="TO228" s="1"/>
      <c r="TP228" s="1"/>
      <c r="TQ228" s="1"/>
      <c r="TR228" s="1"/>
      <c r="TS228" s="1"/>
      <c r="TT228" s="1"/>
      <c r="TU228" s="1"/>
      <c r="TV228" s="1"/>
      <c r="TW228" s="1"/>
      <c r="TX228" s="1"/>
      <c r="TY228" s="1"/>
      <c r="TZ228" s="1"/>
      <c r="UA228" s="1"/>
      <c r="UB228" s="1"/>
      <c r="UC228" s="1"/>
      <c r="UD228" s="1"/>
      <c r="UE228" s="1"/>
      <c r="UF228" s="1"/>
      <c r="UG228" s="1"/>
      <c r="UH228" s="1"/>
      <c r="UI228" s="1"/>
      <c r="UJ228" s="1"/>
      <c r="UK228" s="1"/>
      <c r="UL228" s="1"/>
      <c r="UM228" s="1"/>
      <c r="UN228" s="1"/>
      <c r="UO228" s="1"/>
      <c r="UP228" s="1"/>
      <c r="UQ228" s="1"/>
      <c r="UR228" s="1"/>
      <c r="US228" s="1"/>
      <c r="UT228" s="1"/>
      <c r="UU228" s="1"/>
      <c r="UV228" s="1"/>
      <c r="UW228" s="1"/>
      <c r="UX228" s="1"/>
      <c r="UY228" s="1"/>
      <c r="UZ228" s="1"/>
      <c r="VA228" s="1"/>
      <c r="VB228" s="1"/>
      <c r="VC228" s="1"/>
      <c r="VD228" s="1"/>
      <c r="VE228" s="1"/>
      <c r="VF228" s="1"/>
      <c r="VG228" s="1"/>
      <c r="VH228" s="1"/>
      <c r="VI228" s="1"/>
      <c r="VJ228" s="1"/>
      <c r="VK228" s="1"/>
      <c r="VL228" s="1"/>
      <c r="VM228" s="1"/>
      <c r="VN228" s="1"/>
      <c r="VO228" s="1"/>
      <c r="VP228" s="1"/>
      <c r="VQ228" s="1"/>
      <c r="VR228" s="1"/>
      <c r="VS228" s="1"/>
      <c r="VT228" s="1"/>
      <c r="VU228" s="1"/>
      <c r="VV228" s="1"/>
      <c r="VW228" s="1"/>
      <c r="VX228" s="1"/>
      <c r="VY228" s="1"/>
      <c r="VZ228" s="1"/>
      <c r="WA228" s="1"/>
      <c r="WB228" s="1"/>
      <c r="WC228" s="1"/>
      <c r="WD228" s="1"/>
      <c r="WE228" s="1"/>
      <c r="WF228" s="1"/>
      <c r="WG228" s="1"/>
      <c r="WH228" s="1"/>
      <c r="WI228" s="1"/>
      <c r="WJ228" s="1"/>
      <c r="WK228" s="1"/>
      <c r="WL228" s="1"/>
      <c r="WM228" s="1"/>
      <c r="WN228" s="1"/>
      <c r="WO228" s="1"/>
      <c r="WP228" s="1"/>
      <c r="WQ228" s="1"/>
      <c r="WR228" s="1"/>
      <c r="WS228" s="1"/>
      <c r="WT228" s="1"/>
      <c r="WU228" s="1"/>
      <c r="WV228" s="1"/>
      <c r="WW228" s="1"/>
      <c r="WX228" s="1"/>
      <c r="WY228" s="1"/>
      <c r="WZ228" s="1"/>
      <c r="XA228" s="1"/>
      <c r="XB228" s="1"/>
      <c r="XC228" s="1"/>
      <c r="XD228" s="1"/>
      <c r="XE228" s="1"/>
      <c r="XF228" s="1"/>
      <c r="XG228" s="1"/>
      <c r="XH228" s="1"/>
      <c r="XI228" s="1"/>
      <c r="XJ228" s="1"/>
      <c r="XK228" s="1"/>
      <c r="XL228" s="1"/>
      <c r="XM228" s="1"/>
      <c r="XN228" s="1"/>
      <c r="XO228" s="1"/>
      <c r="XP228" s="1"/>
      <c r="XQ228" s="1"/>
      <c r="XR228" s="1"/>
      <c r="XS228" s="1"/>
      <c r="XT228" s="1"/>
      <c r="XU228" s="1"/>
      <c r="XV228" s="1"/>
      <c r="XW228" s="1"/>
      <c r="XX228" s="1"/>
      <c r="XY228" s="1"/>
      <c r="XZ228" s="1"/>
      <c r="YA228" s="1"/>
      <c r="YB228" s="1"/>
      <c r="YC228" s="1"/>
      <c r="YD228" s="1"/>
      <c r="YE228" s="1"/>
      <c r="YF228" s="1"/>
      <c r="YG228" s="1"/>
      <c r="YH228" s="1"/>
      <c r="YI228" s="1"/>
      <c r="YJ228" s="1"/>
      <c r="YK228" s="1"/>
      <c r="YL228" s="1"/>
      <c r="YM228" s="1"/>
      <c r="YN228" s="1"/>
      <c r="YO228" s="1"/>
      <c r="YP228" s="1"/>
      <c r="YQ228" s="1"/>
      <c r="YR228" s="1"/>
      <c r="YS228" s="1"/>
      <c r="YT228" s="1"/>
      <c r="YU228" s="1"/>
      <c r="YV228" s="1"/>
      <c r="YW228" s="1"/>
      <c r="YX228" s="1"/>
      <c r="YY228" s="1"/>
      <c r="YZ228" s="1"/>
      <c r="ZA228" s="1"/>
      <c r="ZB228" s="1"/>
      <c r="ZC228" s="1"/>
      <c r="ZD228" s="1"/>
      <c r="ZE228" s="1"/>
      <c r="ZF228" s="1"/>
      <c r="ZG228" s="1"/>
      <c r="ZH228" s="1"/>
      <c r="ZI228" s="1"/>
      <c r="ZJ228" s="1"/>
      <c r="ZK228" s="1"/>
      <c r="ZL228" s="1"/>
      <c r="ZM228" s="1"/>
      <c r="ZN228" s="1"/>
      <c r="ZO228" s="1"/>
      <c r="ZP228" s="1"/>
      <c r="ZQ228" s="1"/>
      <c r="ZR228" s="1"/>
      <c r="ZS228" s="1"/>
      <c r="ZT228" s="1"/>
      <c r="ZU228" s="1"/>
      <c r="ZV228" s="1"/>
      <c r="ZW228" s="1"/>
      <c r="ZX228" s="1"/>
      <c r="ZY228" s="1"/>
      <c r="ZZ228" s="1"/>
      <c r="AAA228" s="1"/>
      <c r="AAB228" s="1"/>
      <c r="AAC228" s="1"/>
      <c r="AAD228" s="1"/>
      <c r="AAE228" s="1"/>
      <c r="AAF228" s="1"/>
      <c r="AAG228" s="1"/>
      <c r="AAH228" s="1"/>
      <c r="AAI228" s="1"/>
      <c r="AAJ228" s="1"/>
      <c r="AAK228" s="1"/>
      <c r="AAL228" s="1"/>
      <c r="AAM228" s="1"/>
      <c r="AAN228" s="1"/>
      <c r="AAO228" s="1"/>
      <c r="AAP228" s="1"/>
      <c r="AAQ228" s="1"/>
      <c r="AAR228" s="1"/>
      <c r="AAS228" s="1"/>
      <c r="AAT228" s="1"/>
      <c r="AAU228" s="1"/>
      <c r="AAV228" s="1"/>
      <c r="AAW228" s="1"/>
      <c r="AAX228" s="1"/>
      <c r="AAY228" s="1"/>
      <c r="AAZ228" s="1"/>
      <c r="ABA228" s="1"/>
      <c r="ABB228" s="1"/>
      <c r="ABC228" s="1"/>
      <c r="ABD228" s="1"/>
      <c r="ABE228" s="1"/>
      <c r="ABF228" s="1"/>
      <c r="ABG228" s="1"/>
      <c r="ABH228" s="1"/>
      <c r="ABI228" s="1"/>
      <c r="ABJ228" s="1"/>
      <c r="ABK228" s="1"/>
      <c r="ABL228" s="1"/>
      <c r="ABM228" s="1"/>
      <c r="ABN228" s="1"/>
      <c r="ABO228" s="1"/>
      <c r="ABP228" s="1"/>
      <c r="ABQ228" s="1"/>
      <c r="ABR228" s="1"/>
      <c r="ABS228" s="1"/>
      <c r="ABT228" s="1"/>
      <c r="ABU228" s="1"/>
      <c r="ABV228" s="1"/>
      <c r="ABW228" s="1"/>
      <c r="ABX228" s="1"/>
      <c r="ABY228" s="1"/>
      <c r="ABZ228" s="1"/>
      <c r="ACA228" s="1"/>
      <c r="ACB228" s="1"/>
      <c r="ACC228" s="1"/>
      <c r="ACD228" s="1"/>
      <c r="ACE228" s="1"/>
      <c r="ACF228" s="1"/>
      <c r="ACG228" s="1"/>
      <c r="ACH228" s="1"/>
      <c r="ACI228" s="1"/>
      <c r="ACJ228" s="1"/>
      <c r="ACK228" s="1"/>
      <c r="ACL228" s="1"/>
      <c r="ACM228" s="1"/>
      <c r="ACN228" s="1"/>
      <c r="ACO228" s="1"/>
      <c r="ACP228" s="1"/>
      <c r="ACQ228" s="1"/>
      <c r="ACR228" s="1"/>
      <c r="ACS228" s="1"/>
      <c r="ACT228" s="1"/>
      <c r="ACU228" s="1"/>
      <c r="ACV228" s="1"/>
      <c r="ACW228" s="1"/>
      <c r="ACX228" s="1"/>
      <c r="ACY228" s="1"/>
      <c r="ACZ228" s="1"/>
      <c r="ADA228" s="1"/>
      <c r="ADB228" s="1"/>
      <c r="ADC228" s="1"/>
      <c r="ADD228" s="1"/>
      <c r="ADE228" s="1"/>
      <c r="ADF228" s="1"/>
      <c r="ADG228" s="1"/>
      <c r="ADH228" s="1"/>
      <c r="ADI228" s="1"/>
      <c r="ADJ228" s="1"/>
      <c r="ADK228" s="1"/>
      <c r="ADL228" s="1"/>
      <c r="ADM228" s="1"/>
      <c r="ADN228" s="1"/>
      <c r="ADO228" s="1"/>
      <c r="ADP228" s="1"/>
      <c r="ADQ228" s="1"/>
      <c r="ADR228" s="1"/>
      <c r="ADS228" s="1"/>
      <c r="ADT228" s="1"/>
      <c r="ADU228" s="1"/>
      <c r="ADV228" s="1"/>
      <c r="ADW228" s="1"/>
      <c r="ADX228" s="1"/>
      <c r="ADY228" s="1"/>
      <c r="ADZ228" s="1"/>
      <c r="AEA228" s="1"/>
      <c r="AEB228" s="1"/>
      <c r="AEC228" s="1"/>
      <c r="AED228" s="1"/>
      <c r="AEE228" s="1"/>
      <c r="AEF228" s="1"/>
      <c r="AEG228" s="1"/>
      <c r="AEH228" s="1"/>
      <c r="AEI228" s="1"/>
      <c r="AEJ228" s="1"/>
      <c r="AEK228" s="1"/>
      <c r="AEL228" s="1"/>
      <c r="AEM228" s="1"/>
      <c r="AEN228" s="1"/>
      <c r="AEO228" s="1"/>
      <c r="AEP228" s="1"/>
      <c r="AEQ228" s="1"/>
      <c r="AER228" s="1"/>
      <c r="AES228" s="1"/>
      <c r="AET228" s="1"/>
      <c r="AEU228" s="1"/>
      <c r="AEV228" s="1"/>
      <c r="AEW228" s="1"/>
      <c r="AEX228" s="1"/>
      <c r="AEY228" s="1"/>
      <c r="AEZ228" s="1"/>
      <c r="AFA228" s="1"/>
      <c r="AFB228" s="1"/>
      <c r="AFC228" s="1"/>
      <c r="AFD228" s="1"/>
      <c r="AFE228" s="1"/>
      <c r="AFF228" s="1"/>
      <c r="AFG228" s="1"/>
      <c r="AFH228" s="1"/>
      <c r="AFI228" s="1"/>
      <c r="AFJ228" s="1"/>
      <c r="AFK228" s="1"/>
      <c r="AFL228" s="1"/>
      <c r="AFM228" s="1"/>
      <c r="AFN228" s="1"/>
      <c r="AFO228" s="1"/>
      <c r="AFP228" s="1"/>
      <c r="AFQ228" s="1"/>
      <c r="AFR228" s="1"/>
      <c r="AFS228" s="1"/>
      <c r="AFT228" s="1"/>
      <c r="AFU228" s="1"/>
      <c r="AFV228" s="1"/>
      <c r="AFW228" s="1"/>
      <c r="AFX228" s="1"/>
      <c r="AFY228" s="1"/>
      <c r="AFZ228" s="1"/>
      <c r="AGA228" s="1"/>
      <c r="AGB228" s="1"/>
      <c r="AGC228" s="1"/>
      <c r="AGD228" s="1"/>
      <c r="AGE228" s="1"/>
      <c r="AGF228" s="1"/>
      <c r="AGG228" s="1"/>
      <c r="AGH228" s="1"/>
      <c r="AGI228" s="1"/>
      <c r="AGJ228" s="1"/>
      <c r="AGK228" s="1"/>
      <c r="AGL228" s="1"/>
      <c r="AGM228" s="1"/>
      <c r="AGN228" s="1"/>
      <c r="AGO228" s="1"/>
      <c r="AGP228" s="1"/>
      <c r="AGQ228" s="1"/>
      <c r="AGR228" s="1"/>
      <c r="AGS228" s="1"/>
      <c r="AGT228" s="1"/>
      <c r="AGU228" s="1"/>
      <c r="AGV228" s="1"/>
      <c r="AGW228" s="1"/>
      <c r="AGX228" s="1"/>
      <c r="AGY228" s="1"/>
      <c r="AGZ228" s="1"/>
      <c r="AHA228" s="1"/>
      <c r="AHB228" s="1"/>
      <c r="AHC228" s="1"/>
      <c r="AHD228" s="1"/>
      <c r="AHE228" s="1"/>
      <c r="AHF228" s="1"/>
      <c r="AHG228" s="1"/>
      <c r="AHH228" s="1"/>
      <c r="AHI228" s="1"/>
      <c r="AHJ228" s="1"/>
      <c r="AHK228" s="1"/>
      <c r="AHL228" s="1"/>
      <c r="AHM228" s="1"/>
      <c r="AHN228" s="1"/>
      <c r="AHO228" s="1"/>
      <c r="AHP228" s="1"/>
      <c r="AHQ228" s="1"/>
      <c r="AHR228" s="1"/>
      <c r="AHS228" s="1"/>
      <c r="AHT228" s="1"/>
      <c r="AHU228" s="1"/>
      <c r="AHV228" s="1"/>
      <c r="AHW228" s="1"/>
      <c r="AHX228" s="1"/>
      <c r="AHY228" s="1"/>
      <c r="AHZ228" s="1"/>
      <c r="AIA228" s="1"/>
      <c r="AIB228" s="1"/>
      <c r="AIC228" s="1"/>
      <c r="AID228" s="1"/>
      <c r="AIE228" s="1"/>
      <c r="AIF228" s="1"/>
      <c r="AIG228" s="1"/>
      <c r="AIH228" s="1"/>
      <c r="AII228" s="1"/>
      <c r="AIJ228" s="1"/>
      <c r="AIK228" s="1"/>
      <c r="AIL228" s="1"/>
      <c r="AIM228" s="1"/>
      <c r="AIN228" s="1"/>
      <c r="AIO228" s="1"/>
      <c r="AIP228" s="1"/>
      <c r="AIQ228" s="1"/>
      <c r="AIR228" s="1"/>
      <c r="AIS228" s="1"/>
      <c r="AIT228" s="1"/>
      <c r="AIU228" s="1"/>
      <c r="AIV228" s="1"/>
      <c r="AIW228" s="1"/>
      <c r="AIX228" s="1"/>
      <c r="AIY228" s="1"/>
      <c r="AIZ228" s="1"/>
      <c r="AJA228" s="1"/>
      <c r="AJB228" s="1"/>
      <c r="AJC228" s="1"/>
      <c r="AJD228" s="1"/>
      <c r="AJE228" s="1"/>
      <c r="AJF228" s="1"/>
      <c r="AJG228" s="1"/>
      <c r="AJH228" s="1"/>
      <c r="AJI228" s="1"/>
      <c r="AJJ228" s="1"/>
      <c r="AJK228" s="1"/>
      <c r="AJL228" s="1"/>
      <c r="AJM228" s="1"/>
      <c r="AJN228" s="1"/>
      <c r="AJO228" s="1"/>
      <c r="AJP228" s="1"/>
      <c r="AJQ228" s="1"/>
      <c r="AJR228" s="1"/>
      <c r="AJS228" s="1"/>
      <c r="AJT228" s="1"/>
      <c r="AJU228" s="1"/>
      <c r="AJV228" s="1"/>
      <c r="AJW228" s="1"/>
      <c r="AJX228" s="1"/>
      <c r="AJY228" s="1"/>
      <c r="AJZ228" s="1"/>
      <c r="AKA228" s="1"/>
      <c r="AKB228" s="1"/>
      <c r="AKC228" s="1"/>
      <c r="AKD228" s="1"/>
      <c r="AKE228" s="1"/>
      <c r="AKF228" s="1"/>
      <c r="AKG228" s="1"/>
      <c r="AKH228" s="1"/>
      <c r="AKI228" s="1"/>
      <c r="AKJ228" s="1"/>
      <c r="AKK228" s="1"/>
      <c r="AKL228" s="1"/>
      <c r="AKM228" s="1"/>
      <c r="AKN228" s="1"/>
      <c r="AKO228" s="1"/>
      <c r="AKP228" s="1"/>
      <c r="AKQ228" s="1"/>
      <c r="AKR228" s="1"/>
      <c r="AKS228" s="1"/>
      <c r="AKT228" s="1"/>
      <c r="AKU228" s="1"/>
      <c r="AKV228" s="1"/>
      <c r="AKW228" s="1"/>
      <c r="AKX228" s="1"/>
      <c r="AKY228" s="1"/>
      <c r="AKZ228" s="1"/>
      <c r="ALA228" s="1"/>
      <c r="ALB228" s="1"/>
      <c r="ALC228" s="1"/>
      <c r="ALD228" s="1"/>
      <c r="ALE228" s="1"/>
      <c r="ALF228" s="1"/>
      <c r="ALG228" s="1"/>
      <c r="ALH228" s="1"/>
      <c r="ALI228" s="1"/>
      <c r="ALJ228" s="1"/>
      <c r="ALK228" s="1"/>
      <c r="ALL228" s="1"/>
      <c r="ALM228" s="1"/>
      <c r="ALN228" s="1"/>
      <c r="ALO228" s="1"/>
      <c r="ALP228" s="1"/>
      <c r="ALQ228" s="1"/>
      <c r="ALR228" s="1"/>
      <c r="ALS228" s="1"/>
      <c r="ALT228" s="1"/>
      <c r="ALU228" s="1"/>
      <c r="ALV228" s="1"/>
      <c r="ALW228" s="1"/>
      <c r="ALX228" s="1"/>
      <c r="ALY228" s="1"/>
      <c r="ALZ228" s="1"/>
      <c r="AMA228" s="1"/>
      <c r="AMB228" s="1"/>
      <c r="AMC228" s="1"/>
      <c r="AMD228" s="1"/>
      <c r="AME228" s="1"/>
      <c r="AMF228" s="1"/>
      <c r="AMG228" s="1"/>
      <c r="AMH228" s="1"/>
      <c r="AMI228" s="1"/>
      <c r="AMJ228" s="1"/>
    </row>
    <row r="229" spans="1:1024" s="29" customFormat="1" x14ac:dyDescent="0.2">
      <c r="A229" s="1"/>
      <c r="F229" s="32">
        <f>SUM(F227:F228)</f>
        <v>0</v>
      </c>
      <c r="G229" s="32">
        <f>SUM(G227:G228)</f>
        <v>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  <c r="JF229" s="1"/>
      <c r="JG229" s="1"/>
      <c r="JH229" s="1"/>
      <c r="JI229" s="1"/>
      <c r="JJ229" s="1"/>
      <c r="JK229" s="1"/>
      <c r="JL229" s="1"/>
      <c r="JM229" s="1"/>
      <c r="JN229" s="1"/>
      <c r="JO229" s="1"/>
      <c r="JP229" s="1"/>
      <c r="JQ229" s="1"/>
      <c r="JR229" s="1"/>
      <c r="JS229" s="1"/>
      <c r="JT229" s="1"/>
      <c r="JU229" s="1"/>
      <c r="JV229" s="1"/>
      <c r="JW229" s="1"/>
      <c r="JX229" s="1"/>
      <c r="JY229" s="1"/>
      <c r="JZ229" s="1"/>
      <c r="KA229" s="1"/>
      <c r="KB229" s="1"/>
      <c r="KC229" s="1"/>
      <c r="KD229" s="1"/>
      <c r="KE229" s="1"/>
      <c r="KF229" s="1"/>
      <c r="KG229" s="1"/>
      <c r="KH229" s="1"/>
      <c r="KI229" s="1"/>
      <c r="KJ229" s="1"/>
      <c r="KK229" s="1"/>
      <c r="KL229" s="1"/>
      <c r="KM229" s="1"/>
      <c r="KN229" s="1"/>
      <c r="KO229" s="1"/>
      <c r="KP229" s="1"/>
      <c r="KQ229" s="1"/>
      <c r="KR229" s="1"/>
      <c r="KS229" s="1"/>
      <c r="KT229" s="1"/>
      <c r="KU229" s="1"/>
      <c r="KV229" s="1"/>
      <c r="KW229" s="1"/>
      <c r="KX229" s="1"/>
      <c r="KY229" s="1"/>
      <c r="KZ229" s="1"/>
      <c r="LA229" s="1"/>
      <c r="LB229" s="1"/>
      <c r="LC229" s="1"/>
      <c r="LD229" s="1"/>
      <c r="LE229" s="1"/>
      <c r="LF229" s="1"/>
      <c r="LG229" s="1"/>
      <c r="LH229" s="1"/>
      <c r="LI229" s="1"/>
      <c r="LJ229" s="1"/>
      <c r="LK229" s="1"/>
      <c r="LL229" s="1"/>
      <c r="LM229" s="1"/>
      <c r="LN229" s="1"/>
      <c r="LO229" s="1"/>
      <c r="LP229" s="1"/>
      <c r="LQ229" s="1"/>
      <c r="LR229" s="1"/>
      <c r="LS229" s="1"/>
      <c r="LT229" s="1"/>
      <c r="LU229" s="1"/>
      <c r="LV229" s="1"/>
      <c r="LW229" s="1"/>
      <c r="LX229" s="1"/>
      <c r="LY229" s="1"/>
      <c r="LZ229" s="1"/>
      <c r="MA229" s="1"/>
      <c r="MB229" s="1"/>
      <c r="MC229" s="1"/>
      <c r="MD229" s="1"/>
      <c r="ME229" s="1"/>
      <c r="MF229" s="1"/>
      <c r="MG229" s="1"/>
      <c r="MH229" s="1"/>
      <c r="MI229" s="1"/>
      <c r="MJ229" s="1"/>
      <c r="MK229" s="1"/>
      <c r="ML229" s="1"/>
      <c r="MM229" s="1"/>
      <c r="MN229" s="1"/>
      <c r="MO229" s="1"/>
      <c r="MP229" s="1"/>
      <c r="MQ229" s="1"/>
      <c r="MR229" s="1"/>
      <c r="MS229" s="1"/>
      <c r="MT229" s="1"/>
      <c r="MU229" s="1"/>
      <c r="MV229" s="1"/>
      <c r="MW229" s="1"/>
      <c r="MX229" s="1"/>
      <c r="MY229" s="1"/>
      <c r="MZ229" s="1"/>
      <c r="NA229" s="1"/>
      <c r="NB229" s="1"/>
      <c r="NC229" s="1"/>
      <c r="ND229" s="1"/>
      <c r="NE229" s="1"/>
      <c r="NF229" s="1"/>
      <c r="NG229" s="1"/>
      <c r="NH229" s="1"/>
      <c r="NI229" s="1"/>
      <c r="NJ229" s="1"/>
      <c r="NK229" s="1"/>
      <c r="NL229" s="1"/>
      <c r="NM229" s="1"/>
      <c r="NN229" s="1"/>
      <c r="NO229" s="1"/>
      <c r="NP229" s="1"/>
      <c r="NQ229" s="1"/>
      <c r="NR229" s="1"/>
      <c r="NS229" s="1"/>
      <c r="NT229" s="1"/>
      <c r="NU229" s="1"/>
      <c r="NV229" s="1"/>
      <c r="NW229" s="1"/>
      <c r="NX229" s="1"/>
      <c r="NY229" s="1"/>
      <c r="NZ229" s="1"/>
      <c r="OA229" s="1"/>
      <c r="OB229" s="1"/>
      <c r="OC229" s="1"/>
      <c r="OD229" s="1"/>
      <c r="OE229" s="1"/>
      <c r="OF229" s="1"/>
      <c r="OG229" s="1"/>
      <c r="OH229" s="1"/>
      <c r="OI229" s="1"/>
      <c r="OJ229" s="1"/>
      <c r="OK229" s="1"/>
      <c r="OL229" s="1"/>
      <c r="OM229" s="1"/>
      <c r="ON229" s="1"/>
      <c r="OO229" s="1"/>
      <c r="OP229" s="1"/>
      <c r="OQ229" s="1"/>
      <c r="OR229" s="1"/>
      <c r="OS229" s="1"/>
      <c r="OT229" s="1"/>
      <c r="OU229" s="1"/>
      <c r="OV229" s="1"/>
      <c r="OW229" s="1"/>
      <c r="OX229" s="1"/>
      <c r="OY229" s="1"/>
      <c r="OZ229" s="1"/>
      <c r="PA229" s="1"/>
      <c r="PB229" s="1"/>
      <c r="PC229" s="1"/>
      <c r="PD229" s="1"/>
      <c r="PE229" s="1"/>
      <c r="PF229" s="1"/>
      <c r="PG229" s="1"/>
      <c r="PH229" s="1"/>
      <c r="PI229" s="1"/>
      <c r="PJ229" s="1"/>
      <c r="PK229" s="1"/>
      <c r="PL229" s="1"/>
      <c r="PM229" s="1"/>
      <c r="PN229" s="1"/>
      <c r="PO229" s="1"/>
      <c r="PP229" s="1"/>
      <c r="PQ229" s="1"/>
      <c r="PR229" s="1"/>
      <c r="PS229" s="1"/>
      <c r="PT229" s="1"/>
      <c r="PU229" s="1"/>
      <c r="PV229" s="1"/>
      <c r="PW229" s="1"/>
      <c r="PX229" s="1"/>
      <c r="PY229" s="1"/>
      <c r="PZ229" s="1"/>
      <c r="QA229" s="1"/>
      <c r="QB229" s="1"/>
      <c r="QC229" s="1"/>
      <c r="QD229" s="1"/>
      <c r="QE229" s="1"/>
      <c r="QF229" s="1"/>
      <c r="QG229" s="1"/>
      <c r="QH229" s="1"/>
      <c r="QI229" s="1"/>
      <c r="QJ229" s="1"/>
      <c r="QK229" s="1"/>
      <c r="QL229" s="1"/>
      <c r="QM229" s="1"/>
      <c r="QN229" s="1"/>
      <c r="QO229" s="1"/>
      <c r="QP229" s="1"/>
      <c r="QQ229" s="1"/>
      <c r="QR229" s="1"/>
      <c r="QS229" s="1"/>
      <c r="QT229" s="1"/>
      <c r="QU229" s="1"/>
      <c r="QV229" s="1"/>
      <c r="QW229" s="1"/>
      <c r="QX229" s="1"/>
      <c r="QY229" s="1"/>
      <c r="QZ229" s="1"/>
      <c r="RA229" s="1"/>
      <c r="RB229" s="1"/>
      <c r="RC229" s="1"/>
      <c r="RD229" s="1"/>
      <c r="RE229" s="1"/>
      <c r="RF229" s="1"/>
      <c r="RG229" s="1"/>
      <c r="RH229" s="1"/>
      <c r="RI229" s="1"/>
      <c r="RJ229" s="1"/>
      <c r="RK229" s="1"/>
      <c r="RL229" s="1"/>
      <c r="RM229" s="1"/>
      <c r="RN229" s="1"/>
      <c r="RO229" s="1"/>
      <c r="RP229" s="1"/>
      <c r="RQ229" s="1"/>
      <c r="RR229" s="1"/>
      <c r="RS229" s="1"/>
      <c r="RT229" s="1"/>
      <c r="RU229" s="1"/>
      <c r="RV229" s="1"/>
      <c r="RW229" s="1"/>
      <c r="RX229" s="1"/>
      <c r="RY229" s="1"/>
      <c r="RZ229" s="1"/>
      <c r="SA229" s="1"/>
      <c r="SB229" s="1"/>
      <c r="SC229" s="1"/>
      <c r="SD229" s="1"/>
      <c r="SE229" s="1"/>
      <c r="SF229" s="1"/>
      <c r="SG229" s="1"/>
      <c r="SH229" s="1"/>
      <c r="SI229" s="1"/>
      <c r="SJ229" s="1"/>
      <c r="SK229" s="1"/>
      <c r="SL229" s="1"/>
      <c r="SM229" s="1"/>
      <c r="SN229" s="1"/>
      <c r="SO229" s="1"/>
      <c r="SP229" s="1"/>
      <c r="SQ229" s="1"/>
      <c r="SR229" s="1"/>
      <c r="SS229" s="1"/>
      <c r="ST229" s="1"/>
      <c r="SU229" s="1"/>
      <c r="SV229" s="1"/>
      <c r="SW229" s="1"/>
      <c r="SX229" s="1"/>
      <c r="SY229" s="1"/>
      <c r="SZ229" s="1"/>
      <c r="TA229" s="1"/>
      <c r="TB229" s="1"/>
      <c r="TC229" s="1"/>
      <c r="TD229" s="1"/>
      <c r="TE229" s="1"/>
      <c r="TF229" s="1"/>
      <c r="TG229" s="1"/>
      <c r="TH229" s="1"/>
      <c r="TI229" s="1"/>
      <c r="TJ229" s="1"/>
      <c r="TK229" s="1"/>
      <c r="TL229" s="1"/>
      <c r="TM229" s="1"/>
      <c r="TN229" s="1"/>
      <c r="TO229" s="1"/>
      <c r="TP229" s="1"/>
      <c r="TQ229" s="1"/>
      <c r="TR229" s="1"/>
      <c r="TS229" s="1"/>
      <c r="TT229" s="1"/>
      <c r="TU229" s="1"/>
      <c r="TV229" s="1"/>
      <c r="TW229" s="1"/>
      <c r="TX229" s="1"/>
      <c r="TY229" s="1"/>
      <c r="TZ229" s="1"/>
      <c r="UA229" s="1"/>
      <c r="UB229" s="1"/>
      <c r="UC229" s="1"/>
      <c r="UD229" s="1"/>
      <c r="UE229" s="1"/>
      <c r="UF229" s="1"/>
      <c r="UG229" s="1"/>
      <c r="UH229" s="1"/>
      <c r="UI229" s="1"/>
      <c r="UJ229" s="1"/>
      <c r="UK229" s="1"/>
      <c r="UL229" s="1"/>
      <c r="UM229" s="1"/>
      <c r="UN229" s="1"/>
      <c r="UO229" s="1"/>
      <c r="UP229" s="1"/>
      <c r="UQ229" s="1"/>
      <c r="UR229" s="1"/>
      <c r="US229" s="1"/>
      <c r="UT229" s="1"/>
      <c r="UU229" s="1"/>
      <c r="UV229" s="1"/>
      <c r="UW229" s="1"/>
      <c r="UX229" s="1"/>
      <c r="UY229" s="1"/>
      <c r="UZ229" s="1"/>
      <c r="VA229" s="1"/>
      <c r="VB229" s="1"/>
      <c r="VC229" s="1"/>
      <c r="VD229" s="1"/>
      <c r="VE229" s="1"/>
      <c r="VF229" s="1"/>
      <c r="VG229" s="1"/>
      <c r="VH229" s="1"/>
      <c r="VI229" s="1"/>
      <c r="VJ229" s="1"/>
      <c r="VK229" s="1"/>
      <c r="VL229" s="1"/>
      <c r="VM229" s="1"/>
      <c r="VN229" s="1"/>
      <c r="VO229" s="1"/>
      <c r="VP229" s="1"/>
      <c r="VQ229" s="1"/>
      <c r="VR229" s="1"/>
      <c r="VS229" s="1"/>
      <c r="VT229" s="1"/>
      <c r="VU229" s="1"/>
      <c r="VV229" s="1"/>
      <c r="VW229" s="1"/>
      <c r="VX229" s="1"/>
      <c r="VY229" s="1"/>
      <c r="VZ229" s="1"/>
      <c r="WA229" s="1"/>
      <c r="WB229" s="1"/>
      <c r="WC229" s="1"/>
      <c r="WD229" s="1"/>
      <c r="WE229" s="1"/>
      <c r="WF229" s="1"/>
      <c r="WG229" s="1"/>
      <c r="WH229" s="1"/>
      <c r="WI229" s="1"/>
      <c r="WJ229" s="1"/>
      <c r="WK229" s="1"/>
      <c r="WL229" s="1"/>
      <c r="WM229" s="1"/>
      <c r="WN229" s="1"/>
      <c r="WO229" s="1"/>
      <c r="WP229" s="1"/>
      <c r="WQ229" s="1"/>
      <c r="WR229" s="1"/>
      <c r="WS229" s="1"/>
      <c r="WT229" s="1"/>
      <c r="WU229" s="1"/>
      <c r="WV229" s="1"/>
      <c r="WW229" s="1"/>
      <c r="WX229" s="1"/>
      <c r="WY229" s="1"/>
      <c r="WZ229" s="1"/>
      <c r="XA229" s="1"/>
      <c r="XB229" s="1"/>
      <c r="XC229" s="1"/>
      <c r="XD229" s="1"/>
      <c r="XE229" s="1"/>
      <c r="XF229" s="1"/>
      <c r="XG229" s="1"/>
      <c r="XH229" s="1"/>
      <c r="XI229" s="1"/>
      <c r="XJ229" s="1"/>
      <c r="XK229" s="1"/>
      <c r="XL229" s="1"/>
      <c r="XM229" s="1"/>
      <c r="XN229" s="1"/>
      <c r="XO229" s="1"/>
      <c r="XP229" s="1"/>
      <c r="XQ229" s="1"/>
      <c r="XR229" s="1"/>
      <c r="XS229" s="1"/>
      <c r="XT229" s="1"/>
      <c r="XU229" s="1"/>
      <c r="XV229" s="1"/>
      <c r="XW229" s="1"/>
      <c r="XX229" s="1"/>
      <c r="XY229" s="1"/>
      <c r="XZ229" s="1"/>
      <c r="YA229" s="1"/>
      <c r="YB229" s="1"/>
      <c r="YC229" s="1"/>
      <c r="YD229" s="1"/>
      <c r="YE229" s="1"/>
      <c r="YF229" s="1"/>
      <c r="YG229" s="1"/>
      <c r="YH229" s="1"/>
      <c r="YI229" s="1"/>
      <c r="YJ229" s="1"/>
      <c r="YK229" s="1"/>
      <c r="YL229" s="1"/>
      <c r="YM229" s="1"/>
      <c r="YN229" s="1"/>
      <c r="YO229" s="1"/>
      <c r="YP229" s="1"/>
      <c r="YQ229" s="1"/>
      <c r="YR229" s="1"/>
      <c r="YS229" s="1"/>
      <c r="YT229" s="1"/>
      <c r="YU229" s="1"/>
      <c r="YV229" s="1"/>
      <c r="YW229" s="1"/>
      <c r="YX229" s="1"/>
      <c r="YY229" s="1"/>
      <c r="YZ229" s="1"/>
      <c r="ZA229" s="1"/>
      <c r="ZB229" s="1"/>
      <c r="ZC229" s="1"/>
      <c r="ZD229" s="1"/>
      <c r="ZE229" s="1"/>
      <c r="ZF229" s="1"/>
      <c r="ZG229" s="1"/>
      <c r="ZH229" s="1"/>
      <c r="ZI229" s="1"/>
      <c r="ZJ229" s="1"/>
      <c r="ZK229" s="1"/>
      <c r="ZL229" s="1"/>
      <c r="ZM229" s="1"/>
      <c r="ZN229" s="1"/>
      <c r="ZO229" s="1"/>
      <c r="ZP229" s="1"/>
      <c r="ZQ229" s="1"/>
      <c r="ZR229" s="1"/>
      <c r="ZS229" s="1"/>
      <c r="ZT229" s="1"/>
      <c r="ZU229" s="1"/>
      <c r="ZV229" s="1"/>
      <c r="ZW229" s="1"/>
      <c r="ZX229" s="1"/>
      <c r="ZY229" s="1"/>
      <c r="ZZ229" s="1"/>
      <c r="AAA229" s="1"/>
      <c r="AAB229" s="1"/>
      <c r="AAC229" s="1"/>
      <c r="AAD229" s="1"/>
      <c r="AAE229" s="1"/>
      <c r="AAF229" s="1"/>
      <c r="AAG229" s="1"/>
      <c r="AAH229" s="1"/>
      <c r="AAI229" s="1"/>
      <c r="AAJ229" s="1"/>
      <c r="AAK229" s="1"/>
      <c r="AAL229" s="1"/>
      <c r="AAM229" s="1"/>
      <c r="AAN229" s="1"/>
      <c r="AAO229" s="1"/>
      <c r="AAP229" s="1"/>
      <c r="AAQ229" s="1"/>
      <c r="AAR229" s="1"/>
      <c r="AAS229" s="1"/>
      <c r="AAT229" s="1"/>
      <c r="AAU229" s="1"/>
      <c r="AAV229" s="1"/>
      <c r="AAW229" s="1"/>
      <c r="AAX229" s="1"/>
      <c r="AAY229" s="1"/>
      <c r="AAZ229" s="1"/>
      <c r="ABA229" s="1"/>
      <c r="ABB229" s="1"/>
      <c r="ABC229" s="1"/>
      <c r="ABD229" s="1"/>
      <c r="ABE229" s="1"/>
      <c r="ABF229" s="1"/>
      <c r="ABG229" s="1"/>
      <c r="ABH229" s="1"/>
      <c r="ABI229" s="1"/>
      <c r="ABJ229" s="1"/>
      <c r="ABK229" s="1"/>
      <c r="ABL229" s="1"/>
      <c r="ABM229" s="1"/>
      <c r="ABN229" s="1"/>
      <c r="ABO229" s="1"/>
      <c r="ABP229" s="1"/>
      <c r="ABQ229" s="1"/>
      <c r="ABR229" s="1"/>
      <c r="ABS229" s="1"/>
      <c r="ABT229" s="1"/>
      <c r="ABU229" s="1"/>
      <c r="ABV229" s="1"/>
      <c r="ABW229" s="1"/>
      <c r="ABX229" s="1"/>
      <c r="ABY229" s="1"/>
      <c r="ABZ229" s="1"/>
      <c r="ACA229" s="1"/>
      <c r="ACB229" s="1"/>
      <c r="ACC229" s="1"/>
      <c r="ACD229" s="1"/>
      <c r="ACE229" s="1"/>
      <c r="ACF229" s="1"/>
      <c r="ACG229" s="1"/>
      <c r="ACH229" s="1"/>
      <c r="ACI229" s="1"/>
      <c r="ACJ229" s="1"/>
      <c r="ACK229" s="1"/>
      <c r="ACL229" s="1"/>
      <c r="ACM229" s="1"/>
      <c r="ACN229" s="1"/>
      <c r="ACO229" s="1"/>
      <c r="ACP229" s="1"/>
      <c r="ACQ229" s="1"/>
      <c r="ACR229" s="1"/>
      <c r="ACS229" s="1"/>
      <c r="ACT229" s="1"/>
      <c r="ACU229" s="1"/>
      <c r="ACV229" s="1"/>
      <c r="ACW229" s="1"/>
      <c r="ACX229" s="1"/>
      <c r="ACY229" s="1"/>
      <c r="ACZ229" s="1"/>
      <c r="ADA229" s="1"/>
      <c r="ADB229" s="1"/>
      <c r="ADC229" s="1"/>
      <c r="ADD229" s="1"/>
      <c r="ADE229" s="1"/>
      <c r="ADF229" s="1"/>
      <c r="ADG229" s="1"/>
      <c r="ADH229" s="1"/>
      <c r="ADI229" s="1"/>
      <c r="ADJ229" s="1"/>
      <c r="ADK229" s="1"/>
      <c r="ADL229" s="1"/>
      <c r="ADM229" s="1"/>
      <c r="ADN229" s="1"/>
      <c r="ADO229" s="1"/>
      <c r="ADP229" s="1"/>
      <c r="ADQ229" s="1"/>
      <c r="ADR229" s="1"/>
      <c r="ADS229" s="1"/>
      <c r="ADT229" s="1"/>
      <c r="ADU229" s="1"/>
      <c r="ADV229" s="1"/>
      <c r="ADW229" s="1"/>
      <c r="ADX229" s="1"/>
      <c r="ADY229" s="1"/>
      <c r="ADZ229" s="1"/>
      <c r="AEA229" s="1"/>
      <c r="AEB229" s="1"/>
      <c r="AEC229" s="1"/>
      <c r="AED229" s="1"/>
      <c r="AEE229" s="1"/>
      <c r="AEF229" s="1"/>
      <c r="AEG229" s="1"/>
      <c r="AEH229" s="1"/>
      <c r="AEI229" s="1"/>
      <c r="AEJ229" s="1"/>
      <c r="AEK229" s="1"/>
      <c r="AEL229" s="1"/>
      <c r="AEM229" s="1"/>
      <c r="AEN229" s="1"/>
      <c r="AEO229" s="1"/>
      <c r="AEP229" s="1"/>
      <c r="AEQ229" s="1"/>
      <c r="AER229" s="1"/>
      <c r="AES229" s="1"/>
      <c r="AET229" s="1"/>
      <c r="AEU229" s="1"/>
      <c r="AEV229" s="1"/>
      <c r="AEW229" s="1"/>
      <c r="AEX229" s="1"/>
      <c r="AEY229" s="1"/>
      <c r="AEZ229" s="1"/>
      <c r="AFA229" s="1"/>
      <c r="AFB229" s="1"/>
      <c r="AFC229" s="1"/>
      <c r="AFD229" s="1"/>
      <c r="AFE229" s="1"/>
      <c r="AFF229" s="1"/>
      <c r="AFG229" s="1"/>
      <c r="AFH229" s="1"/>
      <c r="AFI229" s="1"/>
      <c r="AFJ229" s="1"/>
      <c r="AFK229" s="1"/>
      <c r="AFL229" s="1"/>
      <c r="AFM229" s="1"/>
      <c r="AFN229" s="1"/>
      <c r="AFO229" s="1"/>
      <c r="AFP229" s="1"/>
      <c r="AFQ229" s="1"/>
      <c r="AFR229" s="1"/>
      <c r="AFS229" s="1"/>
      <c r="AFT229" s="1"/>
      <c r="AFU229" s="1"/>
      <c r="AFV229" s="1"/>
      <c r="AFW229" s="1"/>
      <c r="AFX229" s="1"/>
      <c r="AFY229" s="1"/>
      <c r="AFZ229" s="1"/>
      <c r="AGA229" s="1"/>
      <c r="AGB229" s="1"/>
      <c r="AGC229" s="1"/>
      <c r="AGD229" s="1"/>
      <c r="AGE229" s="1"/>
      <c r="AGF229" s="1"/>
      <c r="AGG229" s="1"/>
      <c r="AGH229" s="1"/>
      <c r="AGI229" s="1"/>
      <c r="AGJ229" s="1"/>
      <c r="AGK229" s="1"/>
      <c r="AGL229" s="1"/>
      <c r="AGM229" s="1"/>
      <c r="AGN229" s="1"/>
      <c r="AGO229" s="1"/>
      <c r="AGP229" s="1"/>
      <c r="AGQ229" s="1"/>
      <c r="AGR229" s="1"/>
      <c r="AGS229" s="1"/>
      <c r="AGT229" s="1"/>
      <c r="AGU229" s="1"/>
      <c r="AGV229" s="1"/>
      <c r="AGW229" s="1"/>
      <c r="AGX229" s="1"/>
      <c r="AGY229" s="1"/>
      <c r="AGZ229" s="1"/>
      <c r="AHA229" s="1"/>
      <c r="AHB229" s="1"/>
      <c r="AHC229" s="1"/>
      <c r="AHD229" s="1"/>
      <c r="AHE229" s="1"/>
      <c r="AHF229" s="1"/>
      <c r="AHG229" s="1"/>
      <c r="AHH229" s="1"/>
      <c r="AHI229" s="1"/>
      <c r="AHJ229" s="1"/>
      <c r="AHK229" s="1"/>
      <c r="AHL229" s="1"/>
      <c r="AHM229" s="1"/>
      <c r="AHN229" s="1"/>
      <c r="AHO229" s="1"/>
      <c r="AHP229" s="1"/>
      <c r="AHQ229" s="1"/>
      <c r="AHR229" s="1"/>
      <c r="AHS229" s="1"/>
      <c r="AHT229" s="1"/>
      <c r="AHU229" s="1"/>
      <c r="AHV229" s="1"/>
      <c r="AHW229" s="1"/>
      <c r="AHX229" s="1"/>
      <c r="AHY229" s="1"/>
      <c r="AHZ229" s="1"/>
      <c r="AIA229" s="1"/>
      <c r="AIB229" s="1"/>
      <c r="AIC229" s="1"/>
      <c r="AID229" s="1"/>
      <c r="AIE229" s="1"/>
      <c r="AIF229" s="1"/>
      <c r="AIG229" s="1"/>
      <c r="AIH229" s="1"/>
      <c r="AII229" s="1"/>
      <c r="AIJ229" s="1"/>
      <c r="AIK229" s="1"/>
      <c r="AIL229" s="1"/>
      <c r="AIM229" s="1"/>
      <c r="AIN229" s="1"/>
      <c r="AIO229" s="1"/>
      <c r="AIP229" s="1"/>
      <c r="AIQ229" s="1"/>
      <c r="AIR229" s="1"/>
      <c r="AIS229" s="1"/>
      <c r="AIT229" s="1"/>
      <c r="AIU229" s="1"/>
      <c r="AIV229" s="1"/>
      <c r="AIW229" s="1"/>
      <c r="AIX229" s="1"/>
      <c r="AIY229" s="1"/>
      <c r="AIZ229" s="1"/>
      <c r="AJA229" s="1"/>
      <c r="AJB229" s="1"/>
      <c r="AJC229" s="1"/>
      <c r="AJD229" s="1"/>
      <c r="AJE229" s="1"/>
      <c r="AJF229" s="1"/>
      <c r="AJG229" s="1"/>
      <c r="AJH229" s="1"/>
      <c r="AJI229" s="1"/>
      <c r="AJJ229" s="1"/>
      <c r="AJK229" s="1"/>
      <c r="AJL229" s="1"/>
      <c r="AJM229" s="1"/>
      <c r="AJN229" s="1"/>
      <c r="AJO229" s="1"/>
      <c r="AJP229" s="1"/>
      <c r="AJQ229" s="1"/>
      <c r="AJR229" s="1"/>
      <c r="AJS229" s="1"/>
      <c r="AJT229" s="1"/>
      <c r="AJU229" s="1"/>
      <c r="AJV229" s="1"/>
      <c r="AJW229" s="1"/>
      <c r="AJX229" s="1"/>
      <c r="AJY229" s="1"/>
      <c r="AJZ229" s="1"/>
      <c r="AKA229" s="1"/>
      <c r="AKB229" s="1"/>
      <c r="AKC229" s="1"/>
      <c r="AKD229" s="1"/>
      <c r="AKE229" s="1"/>
      <c r="AKF229" s="1"/>
      <c r="AKG229" s="1"/>
      <c r="AKH229" s="1"/>
      <c r="AKI229" s="1"/>
      <c r="AKJ229" s="1"/>
      <c r="AKK229" s="1"/>
      <c r="AKL229" s="1"/>
      <c r="AKM229" s="1"/>
      <c r="AKN229" s="1"/>
      <c r="AKO229" s="1"/>
      <c r="AKP229" s="1"/>
      <c r="AKQ229" s="1"/>
      <c r="AKR229" s="1"/>
      <c r="AKS229" s="1"/>
      <c r="AKT229" s="1"/>
      <c r="AKU229" s="1"/>
      <c r="AKV229" s="1"/>
      <c r="AKW229" s="1"/>
      <c r="AKX229" s="1"/>
      <c r="AKY229" s="1"/>
      <c r="AKZ229" s="1"/>
      <c r="ALA229" s="1"/>
      <c r="ALB229" s="1"/>
      <c r="ALC229" s="1"/>
      <c r="ALD229" s="1"/>
      <c r="ALE229" s="1"/>
      <c r="ALF229" s="1"/>
      <c r="ALG229" s="1"/>
      <c r="ALH229" s="1"/>
      <c r="ALI229" s="1"/>
      <c r="ALJ229" s="1"/>
      <c r="ALK229" s="1"/>
      <c r="ALL229" s="1"/>
      <c r="ALM229" s="1"/>
      <c r="ALN229" s="1"/>
      <c r="ALO229" s="1"/>
      <c r="ALP229" s="1"/>
      <c r="ALQ229" s="1"/>
      <c r="ALR229" s="1"/>
      <c r="ALS229" s="1"/>
      <c r="ALT229" s="1"/>
      <c r="ALU229" s="1"/>
      <c r="ALV229" s="1"/>
      <c r="ALW229" s="1"/>
      <c r="ALX229" s="1"/>
      <c r="ALY229" s="1"/>
      <c r="ALZ229" s="1"/>
      <c r="AMA229" s="1"/>
      <c r="AMB229" s="1"/>
      <c r="AMC229" s="1"/>
      <c r="AMD229" s="1"/>
      <c r="AME229" s="1"/>
      <c r="AMF229" s="1"/>
      <c r="AMG229" s="1"/>
      <c r="AMH229" s="1"/>
      <c r="AMI229" s="1"/>
      <c r="AMJ229" s="1"/>
    </row>
    <row r="232" spans="1:1024" x14ac:dyDescent="0.25">
      <c r="B232" s="1" t="s">
        <v>334</v>
      </c>
    </row>
    <row r="233" spans="1:1024" ht="76.5" x14ac:dyDescent="0.2">
      <c r="A233" s="12" t="s">
        <v>0</v>
      </c>
      <c r="B233" s="12" t="s">
        <v>1</v>
      </c>
      <c r="C233" s="12" t="s">
        <v>2</v>
      </c>
      <c r="D233" s="20" t="s">
        <v>3</v>
      </c>
      <c r="E233" s="21" t="s">
        <v>4</v>
      </c>
      <c r="F233" s="22" t="s">
        <v>5</v>
      </c>
      <c r="G233" s="22" t="s">
        <v>6</v>
      </c>
      <c r="H233" s="6" t="s">
        <v>385</v>
      </c>
    </row>
    <row r="234" spans="1:1024" ht="153" x14ac:dyDescent="0.2">
      <c r="A234" s="18" t="s">
        <v>7</v>
      </c>
      <c r="B234" s="14" t="s">
        <v>141</v>
      </c>
      <c r="C234" s="12" t="s">
        <v>9</v>
      </c>
      <c r="D234" s="20">
        <v>80</v>
      </c>
      <c r="E234" s="21">
        <v>0</v>
      </c>
      <c r="F234" s="22">
        <f>SUM(D234*E234)</f>
        <v>0</v>
      </c>
      <c r="G234" s="22">
        <f>SUM(F234*1.08)</f>
        <v>0</v>
      </c>
      <c r="H234" s="70"/>
    </row>
    <row r="236" spans="1:1024" x14ac:dyDescent="0.25">
      <c r="F236" s="11">
        <f>SUM(F234:F235)</f>
        <v>0</v>
      </c>
      <c r="G236" s="11">
        <f>SUM(G234:G235)</f>
        <v>0</v>
      </c>
    </row>
    <row r="238" spans="1:1024" s="29" customFormat="1" x14ac:dyDescent="0.2">
      <c r="B238" s="29" t="s">
        <v>335</v>
      </c>
    </row>
    <row r="239" spans="1:1024" s="29" customFormat="1" ht="76.5" x14ac:dyDescent="0.2">
      <c r="A239" s="44" t="s">
        <v>10</v>
      </c>
      <c r="B239" s="44" t="s">
        <v>142</v>
      </c>
      <c r="C239" s="44" t="s">
        <v>143</v>
      </c>
      <c r="D239" s="44" t="s">
        <v>3</v>
      </c>
      <c r="E239" s="45" t="s">
        <v>4</v>
      </c>
      <c r="F239" s="45" t="s">
        <v>136</v>
      </c>
      <c r="G239" s="45" t="s">
        <v>14</v>
      </c>
      <c r="H239" s="6" t="s">
        <v>385</v>
      </c>
    </row>
    <row r="240" spans="1:1024" s="92" customFormat="1" ht="63.75" x14ac:dyDescent="0.2">
      <c r="A240" s="84" t="s">
        <v>17</v>
      </c>
      <c r="B240" s="85" t="s">
        <v>144</v>
      </c>
      <c r="C240" s="86" t="s">
        <v>29</v>
      </c>
      <c r="D240" s="87">
        <v>700</v>
      </c>
      <c r="E240" s="88">
        <v>0</v>
      </c>
      <c r="F240" s="89">
        <f>SUM(D240*E240)</f>
        <v>0</v>
      </c>
      <c r="G240" s="90">
        <f>SUM(F240*1.08)</f>
        <v>0</v>
      </c>
      <c r="H240" s="91"/>
    </row>
    <row r="241" spans="1:8" s="29" customFormat="1" x14ac:dyDescent="0.2"/>
    <row r="242" spans="1:8" s="29" customFormat="1" x14ac:dyDescent="0.2">
      <c r="B242" s="92"/>
      <c r="F242" s="93">
        <f>SUM(F240:F241)</f>
        <v>0</v>
      </c>
      <c r="G242" s="93">
        <f>SUM(G240:G241)</f>
        <v>0</v>
      </c>
    </row>
    <row r="244" spans="1:8" x14ac:dyDescent="0.25">
      <c r="B244" s="1" t="s">
        <v>336</v>
      </c>
    </row>
    <row r="245" spans="1:8" ht="76.5" x14ac:dyDescent="0.2">
      <c r="A245" s="12" t="s">
        <v>0</v>
      </c>
      <c r="B245" s="12" t="s">
        <v>1</v>
      </c>
      <c r="C245" s="12" t="s">
        <v>2</v>
      </c>
      <c r="D245" s="20" t="s">
        <v>3</v>
      </c>
      <c r="E245" s="21" t="s">
        <v>4</v>
      </c>
      <c r="F245" s="22" t="s">
        <v>5</v>
      </c>
      <c r="G245" s="22" t="s">
        <v>6</v>
      </c>
      <c r="H245" s="6" t="s">
        <v>385</v>
      </c>
    </row>
    <row r="246" spans="1:8" ht="25.5" x14ac:dyDescent="0.2">
      <c r="A246" s="18" t="s">
        <v>7</v>
      </c>
      <c r="B246" s="23" t="s">
        <v>145</v>
      </c>
      <c r="C246" s="12" t="s">
        <v>9</v>
      </c>
      <c r="D246" s="24">
        <v>1200</v>
      </c>
      <c r="E246" s="24">
        <v>0</v>
      </c>
      <c r="F246" s="22">
        <f>SUM(D246*E246)</f>
        <v>0</v>
      </c>
      <c r="G246" s="22">
        <f>SUM(F246*1.08)</f>
        <v>0</v>
      </c>
      <c r="H246" s="26"/>
    </row>
    <row r="247" spans="1:8" x14ac:dyDescent="0.2">
      <c r="A247" s="18" t="s">
        <v>17</v>
      </c>
      <c r="B247" s="23" t="s">
        <v>146</v>
      </c>
      <c r="C247" s="12" t="s">
        <v>9</v>
      </c>
      <c r="D247" s="24">
        <v>2</v>
      </c>
      <c r="E247" s="24">
        <v>0</v>
      </c>
      <c r="F247" s="22">
        <f>SUM(D247*E247)</f>
        <v>0</v>
      </c>
      <c r="G247" s="22">
        <f>SUM(F247*1.08)</f>
        <v>0</v>
      </c>
      <c r="H247" s="26"/>
    </row>
    <row r="249" spans="1:8" ht="13.5" customHeight="1" x14ac:dyDescent="0.25">
      <c r="A249" s="94"/>
      <c r="E249" s="95"/>
      <c r="F249" s="11">
        <f>SUM(F246:F248)</f>
        <v>0</v>
      </c>
      <c r="G249" s="11">
        <f>SUM(G246:G248)</f>
        <v>0</v>
      </c>
    </row>
    <row r="250" spans="1:8" x14ac:dyDescent="0.25">
      <c r="B250" s="1" t="s">
        <v>337</v>
      </c>
    </row>
    <row r="251" spans="1:8" ht="76.5" x14ac:dyDescent="0.2">
      <c r="A251" s="12" t="s">
        <v>0</v>
      </c>
      <c r="B251" s="12" t="s">
        <v>1</v>
      </c>
      <c r="C251" s="12" t="s">
        <v>2</v>
      </c>
      <c r="D251" s="20" t="s">
        <v>3</v>
      </c>
      <c r="E251" s="21" t="s">
        <v>4</v>
      </c>
      <c r="F251" s="22" t="s">
        <v>5</v>
      </c>
      <c r="G251" s="22" t="s">
        <v>6</v>
      </c>
      <c r="H251" s="6" t="s">
        <v>385</v>
      </c>
    </row>
    <row r="252" spans="1:8" ht="25.5" x14ac:dyDescent="0.2">
      <c r="A252" s="18" t="s">
        <v>7</v>
      </c>
      <c r="B252" s="23" t="s">
        <v>147</v>
      </c>
      <c r="C252" s="12" t="s">
        <v>56</v>
      </c>
      <c r="D252" s="24">
        <v>600</v>
      </c>
      <c r="E252" s="24">
        <v>0</v>
      </c>
      <c r="F252" s="15">
        <f>SUM(D252*E252)</f>
        <v>0</v>
      </c>
      <c r="G252" s="15">
        <f>SUM(F252*1.08)</f>
        <v>0</v>
      </c>
      <c r="H252" s="24"/>
    </row>
    <row r="254" spans="1:8" x14ac:dyDescent="0.25">
      <c r="F254" s="11">
        <f>SUM(F252:F253)</f>
        <v>0</v>
      </c>
      <c r="G254" s="11">
        <f>SUM(G252:G253)</f>
        <v>0</v>
      </c>
    </row>
    <row r="256" spans="1:8" s="29" customFormat="1" x14ac:dyDescent="0.2">
      <c r="B256" s="29" t="s">
        <v>338</v>
      </c>
    </row>
    <row r="257" spans="1:9" s="29" customFormat="1" ht="76.5" x14ac:dyDescent="0.2">
      <c r="A257" s="44" t="s">
        <v>10</v>
      </c>
      <c r="B257" s="44" t="s">
        <v>142</v>
      </c>
      <c r="C257" s="44" t="s">
        <v>143</v>
      </c>
      <c r="D257" s="44" t="s">
        <v>3</v>
      </c>
      <c r="E257" s="44" t="s">
        <v>4</v>
      </c>
      <c r="F257" s="44" t="s">
        <v>136</v>
      </c>
      <c r="G257" s="45" t="s">
        <v>14</v>
      </c>
      <c r="H257" s="6" t="s">
        <v>385</v>
      </c>
    </row>
    <row r="258" spans="1:9" s="92" customFormat="1" ht="114.75" x14ac:dyDescent="0.2">
      <c r="A258" s="84" t="s">
        <v>17</v>
      </c>
      <c r="B258" s="85" t="s">
        <v>148</v>
      </c>
      <c r="C258" s="86" t="s">
        <v>29</v>
      </c>
      <c r="D258" s="87">
        <v>10</v>
      </c>
      <c r="E258" s="88">
        <v>0</v>
      </c>
      <c r="F258" s="89">
        <f>SUM(D258*E258)</f>
        <v>0</v>
      </c>
      <c r="G258" s="90">
        <f>SUM(F258*1.08)</f>
        <v>0</v>
      </c>
      <c r="H258" s="91"/>
    </row>
    <row r="259" spans="1:9" s="29" customFormat="1" ht="97.5" customHeight="1" x14ac:dyDescent="0.2">
      <c r="B259" s="92"/>
      <c r="F259" s="93">
        <f>SUM(F258:F258)</f>
        <v>0</v>
      </c>
      <c r="G259" s="93">
        <f>SUM(G258:G258)</f>
        <v>0</v>
      </c>
    </row>
    <row r="260" spans="1:9" s="29" customFormat="1" ht="43.5" customHeight="1" x14ac:dyDescent="0.2">
      <c r="A260" s="40"/>
      <c r="B260" s="41" t="s">
        <v>339</v>
      </c>
      <c r="C260" s="40"/>
      <c r="D260" s="42"/>
      <c r="E260" s="40"/>
      <c r="F260" s="40"/>
      <c r="G260" s="40"/>
      <c r="H260" s="43"/>
    </row>
    <row r="261" spans="1:9" s="29" customFormat="1" ht="76.5" x14ac:dyDescent="0.2">
      <c r="A261" s="44" t="s">
        <v>10</v>
      </c>
      <c r="B261" s="45" t="s">
        <v>81</v>
      </c>
      <c r="C261" s="44" t="s">
        <v>82</v>
      </c>
      <c r="D261" s="46" t="s">
        <v>3</v>
      </c>
      <c r="E261" s="47" t="s">
        <v>83</v>
      </c>
      <c r="F261" s="47" t="s">
        <v>84</v>
      </c>
      <c r="G261" s="45" t="s">
        <v>85</v>
      </c>
      <c r="H261" s="6" t="s">
        <v>385</v>
      </c>
    </row>
    <row r="262" spans="1:9" s="29" customFormat="1" ht="89.25" x14ac:dyDescent="0.2">
      <c r="A262" s="48" t="s">
        <v>7</v>
      </c>
      <c r="B262" s="30" t="s">
        <v>149</v>
      </c>
      <c r="C262" s="10" t="s">
        <v>56</v>
      </c>
      <c r="D262" s="49">
        <v>3000</v>
      </c>
      <c r="E262" s="31">
        <v>0</v>
      </c>
      <c r="F262" s="50">
        <f>SUM(D262*E262)</f>
        <v>0</v>
      </c>
      <c r="G262" s="51">
        <f>SUM(F262*1.23)</f>
        <v>0</v>
      </c>
      <c r="H262" s="50"/>
    </row>
    <row r="263" spans="1:9" s="29" customFormat="1" ht="153" x14ac:dyDescent="0.2">
      <c r="A263" s="48" t="s">
        <v>17</v>
      </c>
      <c r="B263" s="30" t="s">
        <v>150</v>
      </c>
      <c r="C263" s="10" t="s">
        <v>56</v>
      </c>
      <c r="D263" s="49">
        <v>2000</v>
      </c>
      <c r="E263" s="31">
        <v>0</v>
      </c>
      <c r="F263" s="50">
        <f>SUM(D263*E263)</f>
        <v>0</v>
      </c>
      <c r="G263" s="51">
        <f>SUM(F263*1.08)</f>
        <v>0</v>
      </c>
      <c r="H263" s="50"/>
    </row>
    <row r="264" spans="1:9" s="29" customFormat="1" x14ac:dyDescent="0.2">
      <c r="A264" s="52"/>
      <c r="B264" s="52"/>
      <c r="C264" s="52"/>
      <c r="D264" s="53"/>
      <c r="E264" s="54"/>
      <c r="F264" s="32">
        <f>SUM(F262:F263)</f>
        <v>0</v>
      </c>
      <c r="G264" s="32">
        <f>SUM(G262:G263)</f>
        <v>0</v>
      </c>
    </row>
    <row r="265" spans="1:9" s="29" customFormat="1" ht="111.75" customHeight="1" x14ac:dyDescent="0.2"/>
    <row r="266" spans="1:9" ht="31.5" customHeight="1" x14ac:dyDescent="0.25">
      <c r="F266" s="17"/>
      <c r="G266" s="17"/>
    </row>
    <row r="267" spans="1:9" ht="45" customHeight="1" x14ac:dyDescent="0.25">
      <c r="F267" s="17"/>
      <c r="G267" s="17"/>
    </row>
    <row r="268" spans="1:9" x14ac:dyDescent="0.25">
      <c r="B268" s="1" t="s">
        <v>340</v>
      </c>
      <c r="F268" s="11"/>
      <c r="G268" s="11"/>
    </row>
    <row r="269" spans="1:9" ht="76.5" x14ac:dyDescent="0.2">
      <c r="A269" s="12" t="s">
        <v>10</v>
      </c>
      <c r="B269" s="12" t="s">
        <v>11</v>
      </c>
      <c r="C269" s="12" t="s">
        <v>12</v>
      </c>
      <c r="D269" s="12" t="s">
        <v>3</v>
      </c>
      <c r="E269" s="12" t="s">
        <v>4</v>
      </c>
      <c r="F269" s="12" t="s">
        <v>13</v>
      </c>
      <c r="G269" s="12" t="s">
        <v>14</v>
      </c>
      <c r="H269" s="6" t="s">
        <v>385</v>
      </c>
      <c r="I269" s="1" t="s">
        <v>15</v>
      </c>
    </row>
    <row r="270" spans="1:9" ht="176.25" customHeight="1" x14ac:dyDescent="0.2">
      <c r="A270" s="18" t="s">
        <v>7</v>
      </c>
      <c r="B270" s="19" t="s">
        <v>151</v>
      </c>
      <c r="C270" s="12" t="s">
        <v>61</v>
      </c>
      <c r="D270" s="12">
        <v>60</v>
      </c>
      <c r="E270" s="15">
        <v>0</v>
      </c>
      <c r="F270" s="15">
        <f>SUM(D270*E270)</f>
        <v>0</v>
      </c>
      <c r="G270" s="15">
        <f>SUM(F270*1.08)</f>
        <v>0</v>
      </c>
      <c r="H270" s="16"/>
    </row>
    <row r="271" spans="1:9" x14ac:dyDescent="0.2">
      <c r="A271" s="18" t="s">
        <v>7</v>
      </c>
      <c r="B271" s="19" t="s">
        <v>152</v>
      </c>
      <c r="C271" s="12" t="s">
        <v>61</v>
      </c>
      <c r="D271" s="12">
        <v>30</v>
      </c>
      <c r="E271" s="15">
        <v>0</v>
      </c>
      <c r="F271" s="15">
        <f>SUM(D271*E271)</f>
        <v>0</v>
      </c>
      <c r="G271" s="15">
        <f>SUM(F271*1.08)</f>
        <v>0</v>
      </c>
      <c r="H271" s="16"/>
    </row>
    <row r="273" spans="1:9" x14ac:dyDescent="0.25">
      <c r="F273" s="17">
        <f>SUM(F270:F272)</f>
        <v>0</v>
      </c>
      <c r="G273" s="17">
        <f>SUM(G270:G272)</f>
        <v>0</v>
      </c>
    </row>
    <row r="274" spans="1:9" s="29" customFormat="1" x14ac:dyDescent="0.2"/>
    <row r="275" spans="1:9" s="29" customFormat="1" x14ac:dyDescent="0.2"/>
    <row r="276" spans="1:9" s="29" customFormat="1" x14ac:dyDescent="0.2"/>
    <row r="277" spans="1:9" x14ac:dyDescent="0.25">
      <c r="B277" s="1" t="s">
        <v>341</v>
      </c>
      <c r="F277" s="11"/>
      <c r="G277" s="11"/>
    </row>
    <row r="278" spans="1:9" ht="76.5" x14ac:dyDescent="0.2">
      <c r="A278" s="12" t="s">
        <v>10</v>
      </c>
      <c r="B278" s="12" t="s">
        <v>11</v>
      </c>
      <c r="C278" s="12" t="s">
        <v>12</v>
      </c>
      <c r="D278" s="12" t="s">
        <v>3</v>
      </c>
      <c r="E278" s="12" t="s">
        <v>4</v>
      </c>
      <c r="F278" s="12" t="s">
        <v>13</v>
      </c>
      <c r="G278" s="12" t="s">
        <v>14</v>
      </c>
      <c r="H278" s="6" t="s">
        <v>385</v>
      </c>
      <c r="I278" s="1" t="s">
        <v>15</v>
      </c>
    </row>
    <row r="279" spans="1:9" x14ac:dyDescent="0.2">
      <c r="A279" s="18" t="s">
        <v>7</v>
      </c>
      <c r="B279" s="19" t="s">
        <v>153</v>
      </c>
      <c r="C279" s="12" t="s">
        <v>56</v>
      </c>
      <c r="D279" s="12">
        <v>5000</v>
      </c>
      <c r="E279" s="15">
        <v>0</v>
      </c>
      <c r="F279" s="15">
        <f>SUM(D279*E279)</f>
        <v>0</v>
      </c>
      <c r="G279" s="15">
        <f>SUM(F279*1.08)</f>
        <v>0</v>
      </c>
      <c r="H279" s="16"/>
    </row>
    <row r="280" spans="1:9" x14ac:dyDescent="0.2">
      <c r="A280" s="18" t="s">
        <v>17</v>
      </c>
      <c r="B280" s="19" t="s">
        <v>154</v>
      </c>
      <c r="C280" s="12" t="s">
        <v>56</v>
      </c>
      <c r="D280" s="12">
        <v>1000</v>
      </c>
      <c r="E280" s="15">
        <v>0</v>
      </c>
      <c r="F280" s="15">
        <f>SUM(D280*E280)</f>
        <v>0</v>
      </c>
      <c r="G280" s="15">
        <f>SUM(F280*1.08)</f>
        <v>0</v>
      </c>
      <c r="H280" s="16"/>
    </row>
    <row r="282" spans="1:9" x14ac:dyDescent="0.25">
      <c r="F282" s="17">
        <f>SUM(F279:F281)</f>
        <v>0</v>
      </c>
      <c r="G282" s="17">
        <f>SUM(G279:G281)</f>
        <v>0</v>
      </c>
    </row>
    <row r="283" spans="1:9" s="29" customFormat="1" x14ac:dyDescent="0.2"/>
    <row r="284" spans="1:9" s="29" customFormat="1" x14ac:dyDescent="0.2"/>
    <row r="285" spans="1:9" s="29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4082-9351-496B-914C-963ADF7CBB80}">
  <dimension ref="A1:AMJ362"/>
  <sheetViews>
    <sheetView topLeftCell="A354" workbookViewId="0">
      <selection activeCell="B209" sqref="B209"/>
    </sheetView>
  </sheetViews>
  <sheetFormatPr defaultColWidth="9.140625" defaultRowHeight="14.25" x14ac:dyDescent="0.2"/>
  <cols>
    <col min="1" max="1" width="3.42578125" style="1" customWidth="1"/>
    <col min="2" max="2" width="63" style="1" customWidth="1"/>
    <col min="3" max="3" width="4.5703125" style="1" customWidth="1"/>
    <col min="4" max="4" width="7.28515625" style="1" customWidth="1"/>
    <col min="5" max="5" width="10.7109375" style="1" customWidth="1"/>
    <col min="6" max="6" width="10.42578125" style="1" customWidth="1"/>
    <col min="7" max="7" width="13.5703125" style="1" customWidth="1"/>
    <col min="8" max="8" width="13.140625" style="1" customWidth="1"/>
    <col min="9" max="256" width="9.140625" style="1"/>
    <col min="257" max="257" width="3.42578125" style="1" customWidth="1"/>
    <col min="258" max="258" width="63" style="1" customWidth="1"/>
    <col min="259" max="259" width="4.5703125" style="1" customWidth="1"/>
    <col min="260" max="260" width="7.28515625" style="1" customWidth="1"/>
    <col min="261" max="261" width="10.7109375" style="1" customWidth="1"/>
    <col min="262" max="262" width="10.42578125" style="1" customWidth="1"/>
    <col min="263" max="263" width="13.5703125" style="1" customWidth="1"/>
    <col min="264" max="264" width="13.140625" style="1" customWidth="1"/>
    <col min="265" max="512" width="9.140625" style="1"/>
    <col min="513" max="513" width="3.42578125" style="1" customWidth="1"/>
    <col min="514" max="514" width="63" style="1" customWidth="1"/>
    <col min="515" max="515" width="4.5703125" style="1" customWidth="1"/>
    <col min="516" max="516" width="7.28515625" style="1" customWidth="1"/>
    <col min="517" max="517" width="10.7109375" style="1" customWidth="1"/>
    <col min="518" max="518" width="10.42578125" style="1" customWidth="1"/>
    <col min="519" max="519" width="13.5703125" style="1" customWidth="1"/>
    <col min="520" max="520" width="13.140625" style="1" customWidth="1"/>
    <col min="521" max="768" width="9.140625" style="1"/>
    <col min="769" max="769" width="3.42578125" style="1" customWidth="1"/>
    <col min="770" max="770" width="63" style="1" customWidth="1"/>
    <col min="771" max="771" width="4.5703125" style="1" customWidth="1"/>
    <col min="772" max="772" width="7.28515625" style="1" customWidth="1"/>
    <col min="773" max="773" width="10.7109375" style="1" customWidth="1"/>
    <col min="774" max="774" width="10.42578125" style="1" customWidth="1"/>
    <col min="775" max="775" width="13.5703125" style="1" customWidth="1"/>
    <col min="776" max="776" width="13.140625" style="1" customWidth="1"/>
    <col min="777" max="1024" width="9.140625" style="1"/>
    <col min="1025" max="16384" width="9.140625" style="97"/>
  </cols>
  <sheetData>
    <row r="1" spans="1:9" ht="318.75" x14ac:dyDescent="0.2">
      <c r="B1" s="138" t="s">
        <v>302</v>
      </c>
    </row>
    <row r="2" spans="1:9" x14ac:dyDescent="0.2">
      <c r="B2" s="29"/>
      <c r="C2" s="29"/>
      <c r="D2" s="29"/>
      <c r="E2" s="29"/>
      <c r="F2" s="29"/>
      <c r="G2" s="29"/>
      <c r="H2" s="29"/>
    </row>
    <row r="3" spans="1:9" x14ac:dyDescent="0.2">
      <c r="B3" s="29" t="s">
        <v>343</v>
      </c>
      <c r="C3" s="29"/>
      <c r="D3" s="29"/>
      <c r="E3" s="29"/>
      <c r="F3" s="29"/>
      <c r="G3" s="29"/>
      <c r="H3" s="29"/>
    </row>
    <row r="4" spans="1:9" ht="76.5" x14ac:dyDescent="0.2">
      <c r="A4" s="73" t="s">
        <v>10</v>
      </c>
      <c r="B4" s="74" t="s">
        <v>11</v>
      </c>
      <c r="C4" s="74" t="s">
        <v>12</v>
      </c>
      <c r="D4" s="74" t="s">
        <v>3</v>
      </c>
      <c r="E4" s="74" t="s">
        <v>4</v>
      </c>
      <c r="F4" s="75" t="s">
        <v>139</v>
      </c>
      <c r="G4" s="74" t="s">
        <v>14</v>
      </c>
      <c r="H4" s="6" t="s">
        <v>385</v>
      </c>
    </row>
    <row r="5" spans="1:9" ht="127.5" x14ac:dyDescent="0.2">
      <c r="A5" s="18" t="s">
        <v>7</v>
      </c>
      <c r="B5" s="19" t="s">
        <v>157</v>
      </c>
      <c r="C5" s="26" t="s">
        <v>61</v>
      </c>
      <c r="D5" s="26">
        <v>150</v>
      </c>
      <c r="E5" s="77">
        <v>0</v>
      </c>
      <c r="F5" s="77">
        <f>SUM(D5*E5)</f>
        <v>0</v>
      </c>
      <c r="G5" s="77">
        <f>SUM(F5*1.08)</f>
        <v>0</v>
      </c>
      <c r="H5" s="26"/>
    </row>
    <row r="6" spans="1:9" x14ac:dyDescent="0.2">
      <c r="B6" s="29" t="s">
        <v>345</v>
      </c>
      <c r="C6" s="29"/>
      <c r="D6" s="29"/>
      <c r="E6" s="29"/>
      <c r="F6" s="29"/>
      <c r="G6" s="29"/>
      <c r="H6" s="29"/>
    </row>
    <row r="7" spans="1:9" ht="76.5" x14ac:dyDescent="0.2">
      <c r="A7" s="73" t="s">
        <v>10</v>
      </c>
      <c r="B7" s="74" t="s">
        <v>11</v>
      </c>
      <c r="C7" s="74" t="s">
        <v>12</v>
      </c>
      <c r="D7" s="74" t="s">
        <v>3</v>
      </c>
      <c r="E7" s="74" t="s">
        <v>4</v>
      </c>
      <c r="F7" s="75" t="s">
        <v>139</v>
      </c>
      <c r="G7" s="74" t="s">
        <v>14</v>
      </c>
      <c r="H7" s="6" t="s">
        <v>385</v>
      </c>
      <c r="I7" s="76"/>
    </row>
    <row r="8" spans="1:9" ht="57" customHeight="1" x14ac:dyDescent="0.2">
      <c r="A8" s="18" t="s">
        <v>7</v>
      </c>
      <c r="B8" s="19" t="s">
        <v>387</v>
      </c>
      <c r="C8" s="26" t="s">
        <v>9</v>
      </c>
      <c r="D8" s="83">
        <v>600</v>
      </c>
      <c r="E8" s="83">
        <v>0</v>
      </c>
      <c r="F8" s="37">
        <f>SUM(D8*E8)</f>
        <v>0</v>
      </c>
      <c r="G8" s="37">
        <f>SUM(F8*1.08)</f>
        <v>0</v>
      </c>
      <c r="H8" s="98"/>
    </row>
    <row r="9" spans="1:9" x14ac:dyDescent="0.2">
      <c r="B9" s="29"/>
      <c r="C9" s="29"/>
      <c r="D9" s="29"/>
      <c r="E9" s="29"/>
      <c r="F9" s="29"/>
      <c r="G9" s="29"/>
      <c r="H9" s="29"/>
    </row>
    <row r="10" spans="1:9" x14ac:dyDescent="0.2">
      <c r="B10" s="29"/>
      <c r="C10" s="29"/>
      <c r="D10" s="29"/>
      <c r="E10" s="29"/>
      <c r="F10" s="32">
        <f>SUM(F8:F9)</f>
        <v>0</v>
      </c>
      <c r="G10" s="32">
        <f>SUM(G8:G9)</f>
        <v>0</v>
      </c>
      <c r="H10" s="29"/>
    </row>
    <row r="11" spans="1:9" x14ac:dyDescent="0.2">
      <c r="B11" s="29"/>
      <c r="C11" s="29"/>
      <c r="D11" s="29"/>
      <c r="E11" s="29"/>
      <c r="F11" s="32"/>
      <c r="G11" s="32"/>
      <c r="H11" s="29"/>
    </row>
    <row r="12" spans="1:9" x14ac:dyDescent="0.2">
      <c r="B12" s="29" t="s">
        <v>346</v>
      </c>
      <c r="C12" s="29"/>
      <c r="D12" s="29"/>
      <c r="E12" s="29"/>
      <c r="F12" s="29"/>
      <c r="G12" s="29"/>
      <c r="H12" s="29"/>
    </row>
    <row r="13" spans="1:9" ht="76.5" x14ac:dyDescent="0.2">
      <c r="A13" s="73" t="s">
        <v>0</v>
      </c>
      <c r="B13" s="74" t="s">
        <v>1</v>
      </c>
      <c r="C13" s="74" t="s">
        <v>2</v>
      </c>
      <c r="D13" s="79" t="s">
        <v>3</v>
      </c>
      <c r="E13" s="80" t="s">
        <v>4</v>
      </c>
      <c r="F13" s="81" t="s">
        <v>5</v>
      </c>
      <c r="G13" s="81" t="s">
        <v>6</v>
      </c>
      <c r="H13" s="6" t="s">
        <v>385</v>
      </c>
    </row>
    <row r="14" spans="1:9" ht="127.5" x14ac:dyDescent="0.2">
      <c r="A14" s="18">
        <v>1</v>
      </c>
      <c r="B14" s="96" t="s">
        <v>155</v>
      </c>
      <c r="C14" s="26" t="s">
        <v>25</v>
      </c>
      <c r="D14" s="83">
        <v>1500</v>
      </c>
      <c r="E14" s="83">
        <v>0</v>
      </c>
      <c r="F14" s="37">
        <f>SUM(D14*E14)</f>
        <v>0</v>
      </c>
      <c r="G14" s="37">
        <f>SUM(F14*1.08)</f>
        <v>0</v>
      </c>
      <c r="H14" s="83"/>
    </row>
    <row r="15" spans="1:9" x14ac:dyDescent="0.2">
      <c r="B15" s="29"/>
      <c r="C15" s="29"/>
      <c r="D15" s="29"/>
      <c r="E15" s="29"/>
      <c r="F15" s="29"/>
      <c r="G15" s="29"/>
      <c r="H15" s="29"/>
    </row>
    <row r="16" spans="1:9" x14ac:dyDescent="0.2">
      <c r="B16" s="29"/>
      <c r="C16" s="29"/>
      <c r="D16" s="29"/>
      <c r="E16" s="29"/>
      <c r="F16" s="32">
        <f>SUM(F14:F15)</f>
        <v>0</v>
      </c>
      <c r="G16" s="32">
        <f>SUM(G14:G15)</f>
        <v>0</v>
      </c>
      <c r="H16" s="29"/>
    </row>
    <row r="17" spans="1:8" x14ac:dyDescent="0.2">
      <c r="B17" s="29"/>
      <c r="C17" s="29"/>
      <c r="D17" s="29"/>
      <c r="E17" s="29"/>
      <c r="F17" s="32"/>
      <c r="G17" s="32"/>
      <c r="H17" s="29"/>
    </row>
    <row r="18" spans="1:8" x14ac:dyDescent="0.2">
      <c r="B18" s="29"/>
      <c r="C18" s="29"/>
      <c r="D18" s="29"/>
      <c r="E18" s="29"/>
      <c r="F18" s="29"/>
      <c r="G18" s="29"/>
      <c r="H18" s="29"/>
    </row>
    <row r="19" spans="1:8" x14ac:dyDescent="0.2">
      <c r="B19" s="29" t="s">
        <v>344</v>
      </c>
      <c r="C19" s="29"/>
      <c r="D19" s="29"/>
      <c r="E19" s="29"/>
      <c r="F19" s="29"/>
      <c r="G19" s="29"/>
      <c r="H19" s="29"/>
    </row>
    <row r="20" spans="1:8" ht="76.5" x14ac:dyDescent="0.2">
      <c r="A20" s="73" t="s">
        <v>0</v>
      </c>
      <c r="B20" s="74" t="s">
        <v>1</v>
      </c>
      <c r="C20" s="74" t="s">
        <v>2</v>
      </c>
      <c r="D20" s="79" t="s">
        <v>3</v>
      </c>
      <c r="E20" s="80" t="s">
        <v>4</v>
      </c>
      <c r="F20" s="81" t="s">
        <v>5</v>
      </c>
      <c r="G20" s="81" t="s">
        <v>6</v>
      </c>
      <c r="H20" s="6" t="s">
        <v>385</v>
      </c>
    </row>
    <row r="21" spans="1:8" ht="51" x14ac:dyDescent="0.2">
      <c r="A21" s="18" t="s">
        <v>7</v>
      </c>
      <c r="B21" s="19" t="s">
        <v>156</v>
      </c>
      <c r="C21" s="26" t="s">
        <v>61</v>
      </c>
      <c r="D21" s="83">
        <v>450</v>
      </c>
      <c r="E21" s="83">
        <v>0</v>
      </c>
      <c r="F21" s="37">
        <f>SUM(D21*E21)</f>
        <v>0</v>
      </c>
      <c r="G21" s="37">
        <f>SUM(F21*1.08)</f>
        <v>0</v>
      </c>
      <c r="H21" s="98"/>
    </row>
    <row r="22" spans="1:8" x14ac:dyDescent="0.2">
      <c r="B22" s="29"/>
      <c r="C22" s="29"/>
      <c r="D22" s="29"/>
      <c r="E22" s="29"/>
      <c r="F22" s="29"/>
      <c r="G22" s="29"/>
      <c r="H22" s="29"/>
    </row>
    <row r="23" spans="1:8" x14ac:dyDescent="0.2">
      <c r="B23" s="29"/>
      <c r="C23" s="29"/>
      <c r="D23" s="29"/>
      <c r="E23" s="29"/>
      <c r="F23" s="32">
        <f>SUM(F21:F22)</f>
        <v>0</v>
      </c>
      <c r="G23" s="32">
        <f>SUM(G21:G22)</f>
        <v>0</v>
      </c>
      <c r="H23" s="29"/>
    </row>
    <row r="24" spans="1:8" s="1" customFormat="1" ht="12.75" x14ac:dyDescent="0.25"/>
    <row r="25" spans="1:8" x14ac:dyDescent="0.2">
      <c r="B25" s="29"/>
      <c r="C25" s="29"/>
      <c r="D25" s="29"/>
      <c r="E25" s="29"/>
      <c r="F25" s="29"/>
      <c r="G25" s="29"/>
      <c r="H25" s="29"/>
    </row>
    <row r="26" spans="1:8" x14ac:dyDescent="0.2">
      <c r="B26" s="29"/>
      <c r="C26" s="29"/>
      <c r="D26" s="29"/>
      <c r="E26" s="29"/>
      <c r="F26" s="29"/>
      <c r="G26" s="29"/>
      <c r="H26" s="29"/>
    </row>
    <row r="27" spans="1:8" ht="105" customHeight="1" x14ac:dyDescent="0.2">
      <c r="B27" s="29"/>
      <c r="C27" s="29"/>
      <c r="D27" s="29"/>
      <c r="E27" s="29"/>
      <c r="F27" s="29"/>
      <c r="G27" s="29"/>
      <c r="H27" s="29"/>
    </row>
    <row r="28" spans="1:8" x14ac:dyDescent="0.2">
      <c r="B28" s="29"/>
      <c r="C28" s="29"/>
      <c r="D28" s="29"/>
      <c r="E28" s="29"/>
      <c r="F28" s="29"/>
      <c r="G28" s="29"/>
      <c r="H28" s="29"/>
    </row>
    <row r="29" spans="1:8" x14ac:dyDescent="0.2">
      <c r="B29" s="29"/>
      <c r="C29" s="29"/>
      <c r="D29" s="29"/>
      <c r="E29" s="29"/>
      <c r="F29" s="29"/>
      <c r="G29" s="29"/>
      <c r="H29" s="29"/>
    </row>
    <row r="30" spans="1:8" x14ac:dyDescent="0.2">
      <c r="B30" s="29"/>
      <c r="C30" s="29"/>
      <c r="D30" s="29"/>
      <c r="E30" s="29"/>
      <c r="F30" s="29"/>
      <c r="G30" s="29"/>
      <c r="H30" s="29"/>
    </row>
    <row r="31" spans="1:8" ht="17.25" customHeight="1" x14ac:dyDescent="0.2">
      <c r="B31" s="29"/>
      <c r="C31" s="29"/>
      <c r="D31" s="29"/>
      <c r="E31" s="29"/>
      <c r="F31" s="29"/>
      <c r="G31" s="29"/>
      <c r="H31" s="29"/>
    </row>
    <row r="32" spans="1:8" s="1" customFormat="1" ht="12.75" x14ac:dyDescent="0.2">
      <c r="B32" s="29" t="s">
        <v>342</v>
      </c>
      <c r="C32" s="29"/>
      <c r="D32" s="29"/>
      <c r="E32" s="29"/>
      <c r="F32" s="29"/>
      <c r="G32" s="29"/>
      <c r="H32" s="29"/>
    </row>
    <row r="33" spans="1:10" s="1" customFormat="1" ht="76.5" x14ac:dyDescent="0.2">
      <c r="A33" s="73" t="s">
        <v>10</v>
      </c>
      <c r="B33" s="74" t="s">
        <v>11</v>
      </c>
      <c r="C33" s="74" t="s">
        <v>12</v>
      </c>
      <c r="D33" s="74" t="s">
        <v>3</v>
      </c>
      <c r="E33" s="74" t="s">
        <v>4</v>
      </c>
      <c r="F33" s="75" t="s">
        <v>139</v>
      </c>
      <c r="G33" s="74" t="s">
        <v>14</v>
      </c>
      <c r="H33" s="6" t="s">
        <v>385</v>
      </c>
      <c r="I33" s="76" t="s">
        <v>15</v>
      </c>
      <c r="J33" s="76"/>
    </row>
    <row r="34" spans="1:10" s="1" customFormat="1" ht="25.5" x14ac:dyDescent="0.2">
      <c r="A34" s="18" t="s">
        <v>7</v>
      </c>
      <c r="B34" s="19" t="s">
        <v>158</v>
      </c>
      <c r="C34" s="26" t="s">
        <v>9</v>
      </c>
      <c r="D34" s="26">
        <v>240</v>
      </c>
      <c r="E34" s="77">
        <v>0</v>
      </c>
      <c r="F34" s="77">
        <f>SUM(D34*E34)</f>
        <v>0</v>
      </c>
      <c r="G34" s="77">
        <f t="shared" ref="G34:G41" si="0">SUM(F34*1.08)</f>
        <v>0</v>
      </c>
      <c r="H34" s="26"/>
    </row>
    <row r="35" spans="1:10" s="1" customFormat="1" ht="31.5" customHeight="1" x14ac:dyDescent="0.2">
      <c r="A35" s="18" t="s">
        <v>17</v>
      </c>
      <c r="B35" s="19" t="s">
        <v>159</v>
      </c>
      <c r="C35" s="26" t="s">
        <v>9</v>
      </c>
      <c r="D35" s="26">
        <v>240</v>
      </c>
      <c r="E35" s="77">
        <v>0</v>
      </c>
      <c r="F35" s="77">
        <f>SUM(D35*E35)</f>
        <v>0</v>
      </c>
      <c r="G35" s="77">
        <f t="shared" si="0"/>
        <v>0</v>
      </c>
      <c r="H35" s="26"/>
    </row>
    <row r="36" spans="1:10" s="1" customFormat="1" ht="31.5" customHeight="1" x14ac:dyDescent="0.2">
      <c r="A36" s="18" t="s">
        <v>19</v>
      </c>
      <c r="B36" s="19" t="s">
        <v>160</v>
      </c>
      <c r="C36" s="26" t="s">
        <v>9</v>
      </c>
      <c r="D36" s="26">
        <v>240</v>
      </c>
      <c r="E36" s="77">
        <v>0</v>
      </c>
      <c r="F36" s="77">
        <f>SUM(D36*E36)</f>
        <v>0</v>
      </c>
      <c r="G36" s="77">
        <f t="shared" si="0"/>
        <v>0</v>
      </c>
      <c r="H36" s="26"/>
    </row>
    <row r="37" spans="1:10" s="1" customFormat="1" ht="31.5" customHeight="1" x14ac:dyDescent="0.2">
      <c r="A37" s="18" t="s">
        <v>21</v>
      </c>
      <c r="B37" s="19" t="s">
        <v>161</v>
      </c>
      <c r="C37" s="26" t="s">
        <v>9</v>
      </c>
      <c r="D37" s="26">
        <v>240</v>
      </c>
      <c r="E37" s="77">
        <v>0</v>
      </c>
      <c r="F37" s="77">
        <f>SUM(D37*E37)</f>
        <v>0</v>
      </c>
      <c r="G37" s="77">
        <f t="shared" si="0"/>
        <v>0</v>
      </c>
      <c r="H37" s="26"/>
    </row>
    <row r="38" spans="1:10" s="1" customFormat="1" ht="31.5" customHeight="1" x14ac:dyDescent="0.2">
      <c r="A38" s="18" t="s">
        <v>33</v>
      </c>
      <c r="B38" s="19" t="s">
        <v>162</v>
      </c>
      <c r="C38" s="26" t="s">
        <v>9</v>
      </c>
      <c r="D38" s="26">
        <v>240</v>
      </c>
      <c r="E38" s="77">
        <v>0</v>
      </c>
      <c r="F38" s="77">
        <f t="shared" ref="F38:F41" si="1">SUM(D38*E38)</f>
        <v>0</v>
      </c>
      <c r="G38" s="77">
        <f t="shared" si="0"/>
        <v>0</v>
      </c>
      <c r="H38" s="26"/>
    </row>
    <row r="39" spans="1:10" s="1" customFormat="1" ht="31.5" customHeight="1" x14ac:dyDescent="0.2">
      <c r="A39" s="18" t="s">
        <v>35</v>
      </c>
      <c r="B39" s="19" t="s">
        <v>163</v>
      </c>
      <c r="C39" s="26" t="s">
        <v>9</v>
      </c>
      <c r="D39" s="26">
        <v>240</v>
      </c>
      <c r="E39" s="77">
        <v>0</v>
      </c>
      <c r="F39" s="77">
        <f t="shared" si="1"/>
        <v>0</v>
      </c>
      <c r="G39" s="77">
        <f t="shared" si="0"/>
        <v>0</v>
      </c>
      <c r="H39" s="26"/>
    </row>
    <row r="40" spans="1:10" s="1" customFormat="1" ht="31.5" customHeight="1" x14ac:dyDescent="0.2">
      <c r="A40" s="18" t="s">
        <v>37</v>
      </c>
      <c r="B40" s="19" t="s">
        <v>164</v>
      </c>
      <c r="C40" s="26" t="s">
        <v>9</v>
      </c>
      <c r="D40" s="26">
        <v>600</v>
      </c>
      <c r="E40" s="77">
        <v>0</v>
      </c>
      <c r="F40" s="77">
        <f t="shared" si="1"/>
        <v>0</v>
      </c>
      <c r="G40" s="77">
        <f t="shared" si="0"/>
        <v>0</v>
      </c>
      <c r="H40" s="26"/>
    </row>
    <row r="41" spans="1:10" s="1" customFormat="1" ht="31.5" customHeight="1" x14ac:dyDescent="0.2">
      <c r="A41" s="18" t="s">
        <v>39</v>
      </c>
      <c r="B41" s="19" t="s">
        <v>165</v>
      </c>
      <c r="C41" s="26" t="s">
        <v>9</v>
      </c>
      <c r="D41" s="26">
        <v>600</v>
      </c>
      <c r="E41" s="77">
        <v>0</v>
      </c>
      <c r="F41" s="77">
        <f t="shared" si="1"/>
        <v>0</v>
      </c>
      <c r="G41" s="77">
        <f t="shared" si="0"/>
        <v>0</v>
      </c>
      <c r="H41" s="26"/>
    </row>
    <row r="42" spans="1:10" s="1" customFormat="1" ht="12.75" x14ac:dyDescent="0.2">
      <c r="B42" s="29"/>
      <c r="C42" s="29"/>
      <c r="D42" s="29"/>
      <c r="E42" s="29"/>
      <c r="F42" s="78">
        <f>SUM(F34:F41)</f>
        <v>0</v>
      </c>
      <c r="G42" s="78">
        <f>SUM(G34:G41)</f>
        <v>0</v>
      </c>
      <c r="H42" s="29"/>
    </row>
    <row r="43" spans="1:10" x14ac:dyDescent="0.2">
      <c r="B43" s="29"/>
      <c r="C43" s="29"/>
      <c r="D43" s="29"/>
      <c r="E43" s="29"/>
      <c r="F43" s="29"/>
      <c r="G43" s="29"/>
      <c r="H43" s="29"/>
    </row>
    <row r="44" spans="1:10" s="1" customFormat="1" ht="12.75" x14ac:dyDescent="0.2">
      <c r="A44" s="29"/>
      <c r="B44" s="29" t="s">
        <v>347</v>
      </c>
      <c r="C44" s="29"/>
      <c r="D44" s="29"/>
      <c r="E44" s="29"/>
      <c r="F44" s="29"/>
      <c r="G44" s="29"/>
      <c r="H44" s="29"/>
    </row>
    <row r="45" spans="1:10" s="1" customFormat="1" ht="76.5" x14ac:dyDescent="0.2">
      <c r="A45" s="73" t="s">
        <v>0</v>
      </c>
      <c r="B45" s="74" t="s">
        <v>1</v>
      </c>
      <c r="C45" s="74" t="s">
        <v>2</v>
      </c>
      <c r="D45" s="79" t="s">
        <v>3</v>
      </c>
      <c r="E45" s="80" t="s">
        <v>4</v>
      </c>
      <c r="F45" s="81" t="s">
        <v>5</v>
      </c>
      <c r="G45" s="81" t="s">
        <v>6</v>
      </c>
      <c r="H45" s="6" t="s">
        <v>385</v>
      </c>
      <c r="I45" s="76"/>
    </row>
    <row r="46" spans="1:10" s="1" customFormat="1" ht="38.25" x14ac:dyDescent="0.2">
      <c r="A46" s="18" t="s">
        <v>7</v>
      </c>
      <c r="B46" s="82" t="s">
        <v>166</v>
      </c>
      <c r="C46" s="26" t="s">
        <v>9</v>
      </c>
      <c r="D46" s="83">
        <v>20</v>
      </c>
      <c r="E46" s="83">
        <v>0</v>
      </c>
      <c r="F46" s="37">
        <f>SUM(D46*E46)</f>
        <v>0</v>
      </c>
      <c r="G46" s="37">
        <f>SUM(F46*1.08)</f>
        <v>0</v>
      </c>
      <c r="H46" s="83"/>
    </row>
    <row r="47" spans="1:10" s="1" customFormat="1" ht="30" customHeight="1" x14ac:dyDescent="0.2">
      <c r="B47" s="29"/>
      <c r="C47" s="29"/>
      <c r="D47" s="29"/>
      <c r="E47" s="29"/>
      <c r="F47" s="32">
        <f>SUM(F46)</f>
        <v>0</v>
      </c>
      <c r="G47" s="32">
        <f>SUM(G46)</f>
        <v>0</v>
      </c>
      <c r="H47" s="29"/>
    </row>
    <row r="48" spans="1:10" s="1" customFormat="1" ht="30" customHeight="1" x14ac:dyDescent="0.2">
      <c r="B48" s="29"/>
      <c r="C48" s="29"/>
      <c r="D48" s="29"/>
      <c r="E48" s="29"/>
      <c r="F48" s="32"/>
      <c r="G48" s="32"/>
      <c r="H48" s="29"/>
    </row>
    <row r="49" spans="1:9" s="1" customFormat="1" ht="12.75" x14ac:dyDescent="0.2">
      <c r="B49" s="29" t="s">
        <v>348</v>
      </c>
      <c r="C49" s="29"/>
      <c r="D49" s="29"/>
      <c r="E49" s="29"/>
      <c r="F49" s="29"/>
      <c r="G49" s="29"/>
      <c r="H49" s="29"/>
    </row>
    <row r="50" spans="1:9" s="1" customFormat="1" ht="76.5" x14ac:dyDescent="0.2">
      <c r="A50" s="73" t="s">
        <v>0</v>
      </c>
      <c r="B50" s="74" t="s">
        <v>1</v>
      </c>
      <c r="C50" s="74" t="s">
        <v>2</v>
      </c>
      <c r="D50" s="79" t="s">
        <v>3</v>
      </c>
      <c r="E50" s="80" t="s">
        <v>4</v>
      </c>
      <c r="F50" s="81" t="s">
        <v>5</v>
      </c>
      <c r="G50" s="81" t="s">
        <v>6</v>
      </c>
      <c r="H50" s="6" t="s">
        <v>385</v>
      </c>
      <c r="I50" s="76"/>
    </row>
    <row r="51" spans="1:9" s="1" customFormat="1" ht="38.25" x14ac:dyDescent="0.2">
      <c r="A51" s="18" t="s">
        <v>7</v>
      </c>
      <c r="B51" s="82" t="s">
        <v>167</v>
      </c>
      <c r="C51" s="26" t="s">
        <v>9</v>
      </c>
      <c r="D51" s="83">
        <v>30000</v>
      </c>
      <c r="E51" s="83">
        <v>0</v>
      </c>
      <c r="F51" s="37">
        <f t="shared" ref="F51:F56" si="2">SUM(D51*E51)</f>
        <v>0</v>
      </c>
      <c r="G51" s="37">
        <f t="shared" ref="G51:G56" si="3">SUM(F51*1.08)</f>
        <v>0</v>
      </c>
      <c r="H51" s="83"/>
    </row>
    <row r="52" spans="1:9" s="1" customFormat="1" ht="51" x14ac:dyDescent="0.2">
      <c r="A52" s="18" t="s">
        <v>17</v>
      </c>
      <c r="B52" s="82" t="s">
        <v>168</v>
      </c>
      <c r="C52" s="26" t="s">
        <v>9</v>
      </c>
      <c r="D52" s="83">
        <v>2800</v>
      </c>
      <c r="E52" s="83">
        <v>0</v>
      </c>
      <c r="F52" s="37">
        <f t="shared" si="2"/>
        <v>0</v>
      </c>
      <c r="G52" s="37">
        <f t="shared" si="3"/>
        <v>0</v>
      </c>
      <c r="H52" s="83"/>
    </row>
    <row r="53" spans="1:9" s="1" customFormat="1" ht="51" x14ac:dyDescent="0.2">
      <c r="A53" s="18" t="s">
        <v>19</v>
      </c>
      <c r="B53" s="82" t="s">
        <v>169</v>
      </c>
      <c r="C53" s="26" t="s">
        <v>9</v>
      </c>
      <c r="D53" s="83">
        <v>500</v>
      </c>
      <c r="E53" s="83">
        <v>0</v>
      </c>
      <c r="F53" s="37">
        <f t="shared" si="2"/>
        <v>0</v>
      </c>
      <c r="G53" s="37">
        <f t="shared" si="3"/>
        <v>0</v>
      </c>
      <c r="H53" s="83"/>
    </row>
    <row r="54" spans="1:9" s="1" customFormat="1" ht="51" x14ac:dyDescent="0.2">
      <c r="A54" s="18" t="s">
        <v>21</v>
      </c>
      <c r="B54" s="82" t="s">
        <v>170</v>
      </c>
      <c r="C54" s="26" t="s">
        <v>9</v>
      </c>
      <c r="D54" s="83">
        <v>1500</v>
      </c>
      <c r="E54" s="83">
        <v>0</v>
      </c>
      <c r="F54" s="37">
        <f t="shared" si="2"/>
        <v>0</v>
      </c>
      <c r="G54" s="37">
        <f t="shared" si="3"/>
        <v>0</v>
      </c>
      <c r="H54" s="83"/>
    </row>
    <row r="55" spans="1:9" s="1" customFormat="1" ht="191.25" x14ac:dyDescent="0.2">
      <c r="A55" s="18" t="s">
        <v>33</v>
      </c>
      <c r="B55" s="82" t="s">
        <v>171</v>
      </c>
      <c r="C55" s="26" t="s">
        <v>9</v>
      </c>
      <c r="D55" s="83">
        <v>100</v>
      </c>
      <c r="E55" s="83">
        <v>0</v>
      </c>
      <c r="F55" s="37">
        <f t="shared" si="2"/>
        <v>0</v>
      </c>
      <c r="G55" s="37">
        <f t="shared" si="3"/>
        <v>0</v>
      </c>
      <c r="H55" s="83"/>
    </row>
    <row r="56" spans="1:9" s="1" customFormat="1" ht="216.75" x14ac:dyDescent="0.2">
      <c r="A56" s="18" t="s">
        <v>35</v>
      </c>
      <c r="B56" s="82" t="s">
        <v>172</v>
      </c>
      <c r="C56" s="26" t="s">
        <v>9</v>
      </c>
      <c r="D56" s="83">
        <v>100</v>
      </c>
      <c r="E56" s="83">
        <v>0</v>
      </c>
      <c r="F56" s="37">
        <f t="shared" si="2"/>
        <v>0</v>
      </c>
      <c r="G56" s="37">
        <f t="shared" si="3"/>
        <v>0</v>
      </c>
      <c r="H56" s="83"/>
    </row>
    <row r="57" spans="1:9" s="1" customFormat="1" ht="102" x14ac:dyDescent="0.2">
      <c r="A57" s="18" t="s">
        <v>37</v>
      </c>
      <c r="B57" s="19" t="s">
        <v>173</v>
      </c>
      <c r="C57" s="12" t="s">
        <v>56</v>
      </c>
      <c r="D57" s="12">
        <v>500</v>
      </c>
      <c r="E57" s="83">
        <v>0</v>
      </c>
      <c r="F57" s="15">
        <f>SUM(D57*E57)</f>
        <v>0</v>
      </c>
      <c r="G57" s="15">
        <f>SUM(F57*1.08)</f>
        <v>0</v>
      </c>
      <c r="H57" s="16"/>
    </row>
    <row r="58" spans="1:9" s="1" customFormat="1" ht="76.5" x14ac:dyDescent="0.2">
      <c r="A58" s="18" t="s">
        <v>39</v>
      </c>
      <c r="B58" s="19" t="s">
        <v>174</v>
      </c>
      <c r="C58" s="12" t="s">
        <v>56</v>
      </c>
      <c r="D58" s="12">
        <v>100</v>
      </c>
      <c r="E58" s="83">
        <v>0</v>
      </c>
      <c r="F58" s="15">
        <f>SUM(D58*E58)</f>
        <v>0</v>
      </c>
      <c r="G58" s="15">
        <f>SUM(F58*1.08)</f>
        <v>0</v>
      </c>
      <c r="H58" s="16"/>
    </row>
    <row r="59" spans="1:9" s="1" customFormat="1" ht="12.75" x14ac:dyDescent="0.2">
      <c r="B59" s="29"/>
      <c r="C59" s="29"/>
      <c r="D59" s="29"/>
      <c r="E59" s="29"/>
      <c r="F59" s="32">
        <f>SUM(F51:F58)</f>
        <v>0</v>
      </c>
      <c r="G59" s="32">
        <f>SUM(G51:G58)</f>
        <v>0</v>
      </c>
      <c r="H59" s="29"/>
    </row>
    <row r="60" spans="1:9" s="1" customFormat="1" ht="12.75" x14ac:dyDescent="0.2">
      <c r="B60" s="29"/>
      <c r="C60" s="29"/>
      <c r="D60" s="29"/>
      <c r="E60" s="29"/>
      <c r="F60" s="32"/>
      <c r="G60" s="32"/>
      <c r="H60" s="29"/>
    </row>
    <row r="61" spans="1:9" s="1" customFormat="1" ht="12.75" x14ac:dyDescent="0.2">
      <c r="B61" s="29"/>
      <c r="C61" s="29"/>
      <c r="D61" s="29"/>
      <c r="E61" s="29"/>
      <c r="F61" s="32"/>
      <c r="G61" s="32"/>
      <c r="H61" s="29"/>
    </row>
    <row r="62" spans="1:9" s="1" customFormat="1" ht="12.75" x14ac:dyDescent="0.2">
      <c r="B62" s="29"/>
      <c r="C62" s="29"/>
      <c r="D62" s="29"/>
      <c r="E62" s="29"/>
      <c r="F62" s="32"/>
      <c r="G62" s="32"/>
      <c r="H62" s="29"/>
    </row>
    <row r="63" spans="1:9" x14ac:dyDescent="0.2">
      <c r="B63" s="29"/>
      <c r="C63" s="29"/>
      <c r="D63" s="29"/>
      <c r="E63" s="29"/>
      <c r="F63" s="29"/>
      <c r="G63" s="29"/>
      <c r="H63" s="29"/>
    </row>
    <row r="64" spans="1:9" x14ac:dyDescent="0.2">
      <c r="B64" s="29"/>
      <c r="C64" s="29"/>
      <c r="D64" s="29"/>
      <c r="E64" s="29"/>
      <c r="F64" s="29"/>
      <c r="G64" s="29"/>
      <c r="H64" s="29"/>
    </row>
    <row r="65" spans="1:9" ht="27.75" customHeight="1" x14ac:dyDescent="0.2">
      <c r="B65" s="29"/>
      <c r="C65" s="29"/>
      <c r="D65" s="29"/>
      <c r="E65" s="29"/>
      <c r="F65" s="29"/>
      <c r="G65" s="29"/>
      <c r="H65" s="29"/>
    </row>
    <row r="66" spans="1:9" s="1" customFormat="1" ht="12.75" x14ac:dyDescent="0.2">
      <c r="B66" s="29" t="s">
        <v>349</v>
      </c>
      <c r="C66" s="29"/>
      <c r="D66" s="29"/>
      <c r="E66" s="29"/>
      <c r="F66" s="29"/>
      <c r="G66" s="29"/>
      <c r="H66" s="29"/>
    </row>
    <row r="67" spans="1:9" s="1" customFormat="1" ht="76.5" x14ac:dyDescent="0.2">
      <c r="A67" s="73" t="s">
        <v>0</v>
      </c>
      <c r="B67" s="74" t="s">
        <v>1</v>
      </c>
      <c r="C67" s="74" t="s">
        <v>2</v>
      </c>
      <c r="D67" s="79" t="s">
        <v>3</v>
      </c>
      <c r="E67" s="80" t="s">
        <v>4</v>
      </c>
      <c r="F67" s="81" t="s">
        <v>5</v>
      </c>
      <c r="G67" s="81" t="s">
        <v>6</v>
      </c>
      <c r="H67" s="6" t="s">
        <v>385</v>
      </c>
      <c r="I67" s="76"/>
    </row>
    <row r="68" spans="1:9" s="1" customFormat="1" ht="38.25" x14ac:dyDescent="0.2">
      <c r="A68" s="18" t="s">
        <v>7</v>
      </c>
      <c r="B68" s="82" t="s">
        <v>175</v>
      </c>
      <c r="C68" s="26" t="s">
        <v>56</v>
      </c>
      <c r="D68" s="83">
        <v>200</v>
      </c>
      <c r="E68" s="83">
        <v>0</v>
      </c>
      <c r="F68" s="37">
        <f t="shared" ref="F68:F86" si="4">SUM(D68*E68)</f>
        <v>0</v>
      </c>
      <c r="G68" s="37">
        <f>SUM(F68*1.08)</f>
        <v>0</v>
      </c>
      <c r="H68" s="83"/>
    </row>
    <row r="69" spans="1:9" s="1" customFormat="1" ht="38.25" x14ac:dyDescent="0.2">
      <c r="A69" s="18" t="s">
        <v>17</v>
      </c>
      <c r="B69" s="82" t="s">
        <v>176</v>
      </c>
      <c r="C69" s="26" t="s">
        <v>9</v>
      </c>
      <c r="D69" s="83">
        <v>100</v>
      </c>
      <c r="E69" s="83">
        <v>0</v>
      </c>
      <c r="F69" s="37">
        <f t="shared" si="4"/>
        <v>0</v>
      </c>
      <c r="G69" s="37">
        <f>SUM(F69*1.08)</f>
        <v>0</v>
      </c>
      <c r="H69" s="83"/>
    </row>
    <row r="70" spans="1:9" s="1" customFormat="1" ht="83.25" customHeight="1" x14ac:dyDescent="0.2">
      <c r="A70" s="18" t="s">
        <v>19</v>
      </c>
      <c r="B70" s="82" t="s">
        <v>177</v>
      </c>
      <c r="C70" s="26" t="s">
        <v>9</v>
      </c>
      <c r="D70" s="83">
        <v>500</v>
      </c>
      <c r="E70" s="83">
        <v>0</v>
      </c>
      <c r="F70" s="37">
        <f t="shared" si="4"/>
        <v>0</v>
      </c>
      <c r="G70" s="37">
        <f t="shared" ref="G70:G86" si="5">SUM(F70*1.08)</f>
        <v>0</v>
      </c>
      <c r="H70" s="83"/>
    </row>
    <row r="71" spans="1:9" s="1" customFormat="1" ht="286.5" customHeight="1" x14ac:dyDescent="0.2">
      <c r="A71" s="18" t="s">
        <v>21</v>
      </c>
      <c r="B71" s="82" t="s">
        <v>178</v>
      </c>
      <c r="C71" s="26" t="s">
        <v>9</v>
      </c>
      <c r="D71" s="83">
        <v>40</v>
      </c>
      <c r="E71" s="83">
        <v>0</v>
      </c>
      <c r="F71" s="77">
        <f t="shared" si="4"/>
        <v>0</v>
      </c>
      <c r="G71" s="37">
        <f t="shared" si="5"/>
        <v>0</v>
      </c>
      <c r="H71" s="83"/>
    </row>
    <row r="72" spans="1:9" s="1" customFormat="1" ht="38.25" x14ac:dyDescent="0.2">
      <c r="A72" s="18" t="s">
        <v>33</v>
      </c>
      <c r="B72" s="82" t="s">
        <v>179</v>
      </c>
      <c r="C72" s="26" t="s">
        <v>9</v>
      </c>
      <c r="D72" s="83">
        <v>150</v>
      </c>
      <c r="E72" s="83">
        <v>0</v>
      </c>
      <c r="F72" s="37">
        <f t="shared" si="4"/>
        <v>0</v>
      </c>
      <c r="G72" s="37">
        <f t="shared" si="5"/>
        <v>0</v>
      </c>
      <c r="H72" s="83"/>
    </row>
    <row r="73" spans="1:9" s="1" customFormat="1" ht="42.75" customHeight="1" x14ac:dyDescent="0.2">
      <c r="A73" s="18" t="s">
        <v>35</v>
      </c>
      <c r="B73" s="82" t="s">
        <v>180</v>
      </c>
      <c r="C73" s="26" t="s">
        <v>9</v>
      </c>
      <c r="D73" s="83">
        <v>150</v>
      </c>
      <c r="E73" s="83">
        <v>0</v>
      </c>
      <c r="F73" s="37">
        <f t="shared" si="4"/>
        <v>0</v>
      </c>
      <c r="G73" s="37">
        <f t="shared" si="5"/>
        <v>0</v>
      </c>
      <c r="H73" s="83"/>
    </row>
    <row r="74" spans="1:9" s="1" customFormat="1" ht="25.5" x14ac:dyDescent="0.2">
      <c r="A74" s="18" t="s">
        <v>37</v>
      </c>
      <c r="B74" s="82" t="s">
        <v>181</v>
      </c>
      <c r="C74" s="26" t="s">
        <v>9</v>
      </c>
      <c r="D74" s="83">
        <v>200</v>
      </c>
      <c r="E74" s="83">
        <v>0</v>
      </c>
      <c r="F74" s="37">
        <f t="shared" si="4"/>
        <v>0</v>
      </c>
      <c r="G74" s="37">
        <f t="shared" si="5"/>
        <v>0</v>
      </c>
      <c r="H74" s="83"/>
    </row>
    <row r="75" spans="1:9" s="1" customFormat="1" ht="38.25" x14ac:dyDescent="0.2">
      <c r="A75" s="18" t="s">
        <v>39</v>
      </c>
      <c r="B75" s="82" t="s">
        <v>182</v>
      </c>
      <c r="C75" s="26" t="s">
        <v>9</v>
      </c>
      <c r="D75" s="83">
        <v>100</v>
      </c>
      <c r="E75" s="83">
        <v>0</v>
      </c>
      <c r="F75" s="37">
        <f t="shared" si="4"/>
        <v>0</v>
      </c>
      <c r="G75" s="37">
        <f t="shared" si="5"/>
        <v>0</v>
      </c>
      <c r="H75" s="83"/>
    </row>
    <row r="76" spans="1:9" s="1" customFormat="1" ht="15" customHeight="1" x14ac:dyDescent="0.2">
      <c r="A76" s="18" t="s">
        <v>41</v>
      </c>
      <c r="B76" s="82" t="s">
        <v>183</v>
      </c>
      <c r="C76" s="26" t="s">
        <v>61</v>
      </c>
      <c r="D76" s="83">
        <v>100</v>
      </c>
      <c r="E76" s="83">
        <v>0</v>
      </c>
      <c r="F76" s="77">
        <f t="shared" si="4"/>
        <v>0</v>
      </c>
      <c r="G76" s="37">
        <f t="shared" si="5"/>
        <v>0</v>
      </c>
      <c r="H76" s="83"/>
    </row>
    <row r="77" spans="1:9" s="1" customFormat="1" ht="15" customHeight="1" x14ac:dyDescent="0.2">
      <c r="A77" s="18" t="s">
        <v>43</v>
      </c>
      <c r="B77" s="82" t="s">
        <v>184</v>
      </c>
      <c r="C77" s="26" t="s">
        <v>61</v>
      </c>
      <c r="D77" s="83">
        <v>20</v>
      </c>
      <c r="E77" s="83">
        <v>0</v>
      </c>
      <c r="F77" s="77">
        <f t="shared" si="4"/>
        <v>0</v>
      </c>
      <c r="G77" s="37">
        <f t="shared" si="5"/>
        <v>0</v>
      </c>
      <c r="H77" s="83"/>
    </row>
    <row r="78" spans="1:9" s="1" customFormat="1" ht="25.5" x14ac:dyDescent="0.2">
      <c r="A78" s="18" t="s">
        <v>45</v>
      </c>
      <c r="B78" s="82" t="s">
        <v>185</v>
      </c>
      <c r="C78" s="26" t="s">
        <v>9</v>
      </c>
      <c r="D78" s="83">
        <v>3000</v>
      </c>
      <c r="E78" s="83">
        <v>0</v>
      </c>
      <c r="F78" s="37">
        <f t="shared" si="4"/>
        <v>0</v>
      </c>
      <c r="G78" s="37">
        <f t="shared" si="5"/>
        <v>0</v>
      </c>
      <c r="H78" s="83"/>
    </row>
    <row r="79" spans="1:9" s="1" customFormat="1" ht="25.5" x14ac:dyDescent="0.2">
      <c r="A79" s="18" t="s">
        <v>47</v>
      </c>
      <c r="B79" s="82" t="s">
        <v>186</v>
      </c>
      <c r="C79" s="26" t="s">
        <v>9</v>
      </c>
      <c r="D79" s="83">
        <v>200</v>
      </c>
      <c r="E79" s="83">
        <v>0</v>
      </c>
      <c r="F79" s="37">
        <f t="shared" si="4"/>
        <v>0</v>
      </c>
      <c r="G79" s="37">
        <f t="shared" si="5"/>
        <v>0</v>
      </c>
      <c r="H79" s="83"/>
    </row>
    <row r="80" spans="1:9" s="1" customFormat="1" ht="63.75" x14ac:dyDescent="0.2">
      <c r="A80" s="18" t="s">
        <v>49</v>
      </c>
      <c r="B80" s="82" t="s">
        <v>187</v>
      </c>
      <c r="C80" s="26" t="s">
        <v>9</v>
      </c>
      <c r="D80" s="83">
        <v>650</v>
      </c>
      <c r="E80" s="83">
        <v>0</v>
      </c>
      <c r="F80" s="37">
        <f t="shared" si="4"/>
        <v>0</v>
      </c>
      <c r="G80" s="37">
        <f t="shared" si="5"/>
        <v>0</v>
      </c>
      <c r="H80" s="83"/>
    </row>
    <row r="81" spans="1:9" s="1" customFormat="1" ht="63.75" x14ac:dyDescent="0.2">
      <c r="A81" s="18" t="s">
        <v>51</v>
      </c>
      <c r="B81" s="82" t="s">
        <v>188</v>
      </c>
      <c r="C81" s="26" t="s">
        <v>9</v>
      </c>
      <c r="D81" s="83">
        <v>800</v>
      </c>
      <c r="E81" s="83">
        <v>0</v>
      </c>
      <c r="F81" s="37">
        <f t="shared" si="4"/>
        <v>0</v>
      </c>
      <c r="G81" s="37">
        <f t="shared" si="5"/>
        <v>0</v>
      </c>
      <c r="H81" s="83"/>
    </row>
    <row r="82" spans="1:9" s="1" customFormat="1" ht="153" x14ac:dyDescent="0.2">
      <c r="A82" s="18" t="s">
        <v>106</v>
      </c>
      <c r="B82" s="82" t="s">
        <v>189</v>
      </c>
      <c r="C82" s="26" t="s">
        <v>25</v>
      </c>
      <c r="D82" s="83">
        <v>60</v>
      </c>
      <c r="E82" s="83">
        <v>0</v>
      </c>
      <c r="F82" s="37">
        <f t="shared" si="4"/>
        <v>0</v>
      </c>
      <c r="G82" s="37">
        <f t="shared" si="5"/>
        <v>0</v>
      </c>
      <c r="H82" s="83"/>
    </row>
    <row r="83" spans="1:9" s="1" customFormat="1" ht="25.5" x14ac:dyDescent="0.2">
      <c r="A83" s="18" t="s">
        <v>108</v>
      </c>
      <c r="B83" s="82" t="s">
        <v>190</v>
      </c>
      <c r="C83" s="26" t="s">
        <v>25</v>
      </c>
      <c r="D83" s="83">
        <v>1200</v>
      </c>
      <c r="E83" s="83">
        <v>0</v>
      </c>
      <c r="F83" s="37">
        <f t="shared" si="4"/>
        <v>0</v>
      </c>
      <c r="G83" s="37">
        <f t="shared" si="5"/>
        <v>0</v>
      </c>
      <c r="H83" s="83"/>
    </row>
    <row r="84" spans="1:9" s="1" customFormat="1" ht="12.75" x14ac:dyDescent="0.2">
      <c r="A84" s="18" t="s">
        <v>110</v>
      </c>
      <c r="B84" s="82" t="s">
        <v>191</v>
      </c>
      <c r="C84" s="26" t="s">
        <v>9</v>
      </c>
      <c r="D84" s="83">
        <v>50</v>
      </c>
      <c r="E84" s="83">
        <v>0</v>
      </c>
      <c r="F84" s="37">
        <f t="shared" si="4"/>
        <v>0</v>
      </c>
      <c r="G84" s="37">
        <f t="shared" si="5"/>
        <v>0</v>
      </c>
      <c r="H84" s="83"/>
    </row>
    <row r="85" spans="1:9" s="1" customFormat="1" ht="63.75" x14ac:dyDescent="0.2">
      <c r="A85" s="18" t="s">
        <v>112</v>
      </c>
      <c r="B85" s="82" t="s">
        <v>192</v>
      </c>
      <c r="C85" s="26" t="s">
        <v>9</v>
      </c>
      <c r="D85" s="83">
        <v>300</v>
      </c>
      <c r="E85" s="83">
        <v>0</v>
      </c>
      <c r="F85" s="37">
        <f t="shared" si="4"/>
        <v>0</v>
      </c>
      <c r="G85" s="37">
        <f t="shared" si="5"/>
        <v>0</v>
      </c>
      <c r="H85" s="83"/>
    </row>
    <row r="86" spans="1:9" s="1" customFormat="1" ht="255" x14ac:dyDescent="0.2">
      <c r="A86" s="18" t="s">
        <v>114</v>
      </c>
      <c r="B86" s="82" t="s">
        <v>193</v>
      </c>
      <c r="C86" s="26" t="s">
        <v>9</v>
      </c>
      <c r="D86" s="83">
        <v>50</v>
      </c>
      <c r="E86" s="83">
        <v>0</v>
      </c>
      <c r="F86" s="37">
        <f t="shared" si="4"/>
        <v>0</v>
      </c>
      <c r="G86" s="37">
        <f t="shared" si="5"/>
        <v>0</v>
      </c>
      <c r="H86" s="83"/>
    </row>
    <row r="87" spans="1:9" s="1" customFormat="1" ht="12.75" x14ac:dyDescent="0.2">
      <c r="B87" s="29"/>
      <c r="C87" s="29"/>
      <c r="D87" s="29"/>
      <c r="E87" s="29"/>
      <c r="F87" s="29"/>
      <c r="G87" s="29"/>
      <c r="H87" s="29"/>
    </row>
    <row r="88" spans="1:9" s="1" customFormat="1" ht="12.75" x14ac:dyDescent="0.2">
      <c r="B88" s="29"/>
      <c r="C88" s="29"/>
      <c r="D88" s="29"/>
      <c r="E88" s="29"/>
      <c r="F88" s="32">
        <f>SUM(F68:F87)</f>
        <v>0</v>
      </c>
      <c r="G88" s="32">
        <f>SUM(G68:G87)</f>
        <v>0</v>
      </c>
      <c r="H88" s="29"/>
    </row>
    <row r="89" spans="1:9" x14ac:dyDescent="0.2">
      <c r="B89" s="29"/>
      <c r="C89" s="29"/>
      <c r="D89" s="29"/>
      <c r="E89" s="29"/>
      <c r="F89" s="29"/>
      <c r="G89" s="29"/>
      <c r="H89" s="29"/>
    </row>
    <row r="90" spans="1:9" x14ac:dyDescent="0.2">
      <c r="B90" s="29"/>
      <c r="C90" s="29"/>
      <c r="D90" s="29"/>
      <c r="E90" s="29"/>
      <c r="F90" s="29"/>
      <c r="G90" s="29"/>
      <c r="H90" s="29"/>
    </row>
    <row r="91" spans="1:9" x14ac:dyDescent="0.2">
      <c r="B91" s="29"/>
      <c r="C91" s="29"/>
      <c r="D91" s="29"/>
      <c r="E91" s="29"/>
      <c r="F91" s="29"/>
      <c r="G91" s="29"/>
      <c r="H91" s="29"/>
    </row>
    <row r="92" spans="1:9" s="1" customFormat="1" ht="12.75" x14ac:dyDescent="0.2">
      <c r="B92" s="29" t="s">
        <v>350</v>
      </c>
      <c r="C92" s="29"/>
      <c r="D92" s="29"/>
      <c r="E92" s="29"/>
      <c r="F92" s="29"/>
      <c r="G92" s="29"/>
      <c r="H92" s="29"/>
    </row>
    <row r="93" spans="1:9" s="1" customFormat="1" ht="76.5" x14ac:dyDescent="0.2">
      <c r="A93" s="73" t="s">
        <v>0</v>
      </c>
      <c r="B93" s="74" t="s">
        <v>1</v>
      </c>
      <c r="C93" s="74" t="s">
        <v>2</v>
      </c>
      <c r="D93" s="79" t="s">
        <v>3</v>
      </c>
      <c r="E93" s="80" t="s">
        <v>4</v>
      </c>
      <c r="F93" s="81" t="s">
        <v>5</v>
      </c>
      <c r="G93" s="81" t="s">
        <v>6</v>
      </c>
      <c r="H93" s="6" t="s">
        <v>385</v>
      </c>
      <c r="I93" s="76"/>
    </row>
    <row r="94" spans="1:9" s="1" customFormat="1" ht="42" customHeight="1" x14ac:dyDescent="0.2">
      <c r="A94" s="18" t="s">
        <v>7</v>
      </c>
      <c r="B94" s="82" t="s">
        <v>194</v>
      </c>
      <c r="C94" s="26" t="s">
        <v>56</v>
      </c>
      <c r="D94" s="83">
        <v>100</v>
      </c>
      <c r="E94" s="83">
        <v>0</v>
      </c>
      <c r="F94" s="37">
        <f t="shared" ref="F94:F101" si="6">SUM(D94*E94)</f>
        <v>0</v>
      </c>
      <c r="G94" s="37">
        <f t="shared" ref="G94:G101" si="7">SUM(F94*1.08)</f>
        <v>0</v>
      </c>
      <c r="H94" s="83"/>
    </row>
    <row r="95" spans="1:9" s="1" customFormat="1" ht="25.5" x14ac:dyDescent="0.2">
      <c r="A95" s="18" t="s">
        <v>17</v>
      </c>
      <c r="B95" s="82" t="s">
        <v>195</v>
      </c>
      <c r="C95" s="26" t="s">
        <v>9</v>
      </c>
      <c r="D95" s="83">
        <v>200</v>
      </c>
      <c r="E95" s="83">
        <v>0</v>
      </c>
      <c r="F95" s="37">
        <f t="shared" si="6"/>
        <v>0</v>
      </c>
      <c r="G95" s="37">
        <f t="shared" si="7"/>
        <v>0</v>
      </c>
      <c r="H95" s="83"/>
    </row>
    <row r="96" spans="1:9" s="1" customFormat="1" ht="25.5" x14ac:dyDescent="0.2">
      <c r="A96" s="18" t="s">
        <v>19</v>
      </c>
      <c r="B96" s="82" t="s">
        <v>196</v>
      </c>
      <c r="C96" s="26" t="s">
        <v>9</v>
      </c>
      <c r="D96" s="83">
        <v>200</v>
      </c>
      <c r="E96" s="83">
        <v>0</v>
      </c>
      <c r="F96" s="37">
        <f t="shared" si="6"/>
        <v>0</v>
      </c>
      <c r="G96" s="37">
        <f t="shared" si="7"/>
        <v>0</v>
      </c>
      <c r="H96" s="83"/>
    </row>
    <row r="97" spans="1:9" s="1" customFormat="1" ht="25.5" x14ac:dyDescent="0.2">
      <c r="A97" s="18" t="s">
        <v>21</v>
      </c>
      <c r="B97" s="82" t="s">
        <v>197</v>
      </c>
      <c r="C97" s="26" t="s">
        <v>9</v>
      </c>
      <c r="D97" s="83">
        <v>2500</v>
      </c>
      <c r="E97" s="83">
        <v>0</v>
      </c>
      <c r="F97" s="37">
        <f t="shared" si="6"/>
        <v>0</v>
      </c>
      <c r="G97" s="37">
        <f t="shared" si="7"/>
        <v>0</v>
      </c>
      <c r="H97" s="83"/>
    </row>
    <row r="98" spans="1:9" s="1" customFormat="1" ht="25.5" x14ac:dyDescent="0.2">
      <c r="A98" s="18" t="s">
        <v>33</v>
      </c>
      <c r="B98" s="82" t="s">
        <v>198</v>
      </c>
      <c r="C98" s="26" t="s">
        <v>9</v>
      </c>
      <c r="D98" s="83">
        <v>100</v>
      </c>
      <c r="E98" s="83">
        <v>0</v>
      </c>
      <c r="F98" s="37">
        <f t="shared" si="6"/>
        <v>0</v>
      </c>
      <c r="G98" s="37">
        <f t="shared" si="7"/>
        <v>0</v>
      </c>
      <c r="H98" s="83"/>
    </row>
    <row r="99" spans="1:9" s="1" customFormat="1" ht="25.5" x14ac:dyDescent="0.2">
      <c r="A99" s="18" t="s">
        <v>35</v>
      </c>
      <c r="B99" s="82" t="s">
        <v>199</v>
      </c>
      <c r="C99" s="26" t="s">
        <v>9</v>
      </c>
      <c r="D99" s="83">
        <v>500</v>
      </c>
      <c r="E99" s="83">
        <v>0</v>
      </c>
      <c r="F99" s="37">
        <f t="shared" si="6"/>
        <v>0</v>
      </c>
      <c r="G99" s="37">
        <f t="shared" si="7"/>
        <v>0</v>
      </c>
      <c r="H99" s="83"/>
    </row>
    <row r="100" spans="1:9" s="1" customFormat="1" ht="28.5" customHeight="1" x14ac:dyDescent="0.2">
      <c r="A100" s="18" t="s">
        <v>37</v>
      </c>
      <c r="B100" s="82" t="s">
        <v>200</v>
      </c>
      <c r="C100" s="26" t="s">
        <v>9</v>
      </c>
      <c r="D100" s="83">
        <v>1800</v>
      </c>
      <c r="E100" s="83">
        <v>0</v>
      </c>
      <c r="F100" s="37">
        <f t="shared" si="6"/>
        <v>0</v>
      </c>
      <c r="G100" s="37">
        <f t="shared" si="7"/>
        <v>0</v>
      </c>
      <c r="H100" s="83"/>
    </row>
    <row r="101" spans="1:9" s="1" customFormat="1" ht="25.5" x14ac:dyDescent="0.2">
      <c r="A101" s="18" t="s">
        <v>39</v>
      </c>
      <c r="B101" s="82" t="s">
        <v>201</v>
      </c>
      <c r="C101" s="26" t="s">
        <v>9</v>
      </c>
      <c r="D101" s="83">
        <v>500</v>
      </c>
      <c r="E101" s="83">
        <v>0</v>
      </c>
      <c r="F101" s="37">
        <f t="shared" si="6"/>
        <v>0</v>
      </c>
      <c r="G101" s="37">
        <f t="shared" si="7"/>
        <v>0</v>
      </c>
      <c r="H101" s="83"/>
    </row>
    <row r="102" spans="1:9" s="1" customFormat="1" ht="12.75" x14ac:dyDescent="0.2">
      <c r="B102" s="29"/>
      <c r="C102" s="29"/>
      <c r="D102" s="29"/>
      <c r="E102" s="29"/>
      <c r="F102" s="29"/>
      <c r="G102" s="29"/>
      <c r="H102" s="29"/>
    </row>
    <row r="103" spans="1:9" s="1" customFormat="1" ht="12.75" x14ac:dyDescent="0.2">
      <c r="B103" s="29"/>
      <c r="C103" s="29"/>
      <c r="D103" s="29"/>
      <c r="E103" s="29"/>
      <c r="F103" s="32">
        <f>SUM(F94:F102)</f>
        <v>0</v>
      </c>
      <c r="G103" s="32">
        <f>SUM(G94:G102)</f>
        <v>0</v>
      </c>
      <c r="H103" s="29"/>
    </row>
    <row r="104" spans="1:9" x14ac:dyDescent="0.2">
      <c r="B104" s="29"/>
      <c r="C104" s="29"/>
      <c r="D104" s="29"/>
      <c r="E104" s="29"/>
      <c r="F104" s="29"/>
      <c r="G104" s="29"/>
      <c r="H104" s="29"/>
    </row>
    <row r="105" spans="1:9" s="29" customFormat="1" ht="12.75" x14ac:dyDescent="0.2">
      <c r="B105" s="29" t="s">
        <v>351</v>
      </c>
    </row>
    <row r="106" spans="1:9" s="29" customFormat="1" ht="76.5" x14ac:dyDescent="0.2">
      <c r="A106" s="75" t="s">
        <v>132</v>
      </c>
      <c r="B106" s="75" t="s">
        <v>133</v>
      </c>
      <c r="C106" s="75" t="s">
        <v>12</v>
      </c>
      <c r="D106" s="75" t="s">
        <v>134</v>
      </c>
      <c r="E106" s="75" t="s">
        <v>135</v>
      </c>
      <c r="F106" s="75" t="s">
        <v>136</v>
      </c>
      <c r="G106" s="75" t="s">
        <v>137</v>
      </c>
      <c r="H106" s="6" t="s">
        <v>385</v>
      </c>
      <c r="I106" s="92"/>
    </row>
    <row r="107" spans="1:9" s="29" customFormat="1" ht="48.75" customHeight="1" x14ac:dyDescent="0.2">
      <c r="A107" s="26" t="s">
        <v>7</v>
      </c>
      <c r="B107" s="19" t="s">
        <v>202</v>
      </c>
      <c r="C107" s="26" t="s">
        <v>29</v>
      </c>
      <c r="D107" s="26">
        <v>3</v>
      </c>
      <c r="E107" s="37">
        <v>0</v>
      </c>
      <c r="F107" s="37">
        <f>E107*D107</f>
        <v>0</v>
      </c>
      <c r="G107" s="71">
        <f>SUM(F107*1.08)</f>
        <v>0</v>
      </c>
      <c r="H107" s="37"/>
    </row>
    <row r="108" spans="1:9" s="29" customFormat="1" ht="12.75" x14ac:dyDescent="0.2">
      <c r="F108" s="32">
        <f>SUM(F107:F107)</f>
        <v>0</v>
      </c>
      <c r="G108" s="72">
        <f>SUM(G107:G107)</f>
        <v>0</v>
      </c>
      <c r="H108" s="32"/>
    </row>
    <row r="109" spans="1:9" x14ac:dyDescent="0.2">
      <c r="B109" s="29"/>
      <c r="C109" s="29"/>
      <c r="D109" s="29"/>
      <c r="E109" s="29"/>
      <c r="F109" s="29"/>
      <c r="G109" s="29"/>
      <c r="H109" s="29"/>
    </row>
    <row r="110" spans="1:9" s="1" customFormat="1" ht="12.75" x14ac:dyDescent="0.2">
      <c r="B110" s="35" t="s">
        <v>352</v>
      </c>
      <c r="C110" s="29"/>
      <c r="D110" s="29"/>
      <c r="E110" s="29"/>
      <c r="F110" s="29"/>
      <c r="G110" s="29"/>
      <c r="H110" s="29"/>
    </row>
    <row r="111" spans="1:9" s="1" customFormat="1" ht="76.5" x14ac:dyDescent="0.2">
      <c r="A111" s="73" t="s">
        <v>0</v>
      </c>
      <c r="B111" s="74" t="s">
        <v>1</v>
      </c>
      <c r="C111" s="74" t="s">
        <v>2</v>
      </c>
      <c r="D111" s="79" t="s">
        <v>3</v>
      </c>
      <c r="E111" s="80" t="s">
        <v>4</v>
      </c>
      <c r="F111" s="81" t="s">
        <v>5</v>
      </c>
      <c r="G111" s="81" t="s">
        <v>6</v>
      </c>
      <c r="H111" s="6" t="s">
        <v>385</v>
      </c>
      <c r="I111" s="76"/>
    </row>
    <row r="112" spans="1:9" s="1" customFormat="1" ht="127.5" x14ac:dyDescent="0.2">
      <c r="A112" s="18" t="s">
        <v>7</v>
      </c>
      <c r="B112" s="19" t="s">
        <v>203</v>
      </c>
      <c r="C112" s="26" t="s">
        <v>9</v>
      </c>
      <c r="D112" s="83">
        <v>800</v>
      </c>
      <c r="E112" s="83">
        <v>0</v>
      </c>
      <c r="F112" s="37">
        <f>SUM(D112*E112)</f>
        <v>0</v>
      </c>
      <c r="G112" s="37">
        <f>SUM(F112*1.08)</f>
        <v>0</v>
      </c>
      <c r="H112" s="83"/>
    </row>
    <row r="113" spans="1:9" s="1" customFormat="1" ht="12.75" x14ac:dyDescent="0.2">
      <c r="B113" s="29"/>
      <c r="C113" s="29"/>
      <c r="D113" s="29"/>
      <c r="E113" s="29"/>
      <c r="F113" s="32">
        <f>SUM(F112)</f>
        <v>0</v>
      </c>
      <c r="G113" s="32">
        <f>SUM(G112)</f>
        <v>0</v>
      </c>
      <c r="H113" s="29"/>
    </row>
    <row r="114" spans="1:9" s="1" customFormat="1" ht="12.75" x14ac:dyDescent="0.2">
      <c r="B114" s="29"/>
      <c r="C114" s="29"/>
      <c r="D114" s="29"/>
      <c r="E114" s="29"/>
      <c r="F114" s="32"/>
      <c r="G114" s="32"/>
      <c r="H114" s="29"/>
    </row>
    <row r="115" spans="1:9" s="1" customFormat="1" ht="12.75" x14ac:dyDescent="0.2">
      <c r="B115" s="29"/>
      <c r="C115" s="29"/>
      <c r="D115" s="29"/>
      <c r="E115" s="29"/>
      <c r="F115" s="32"/>
      <c r="G115" s="32"/>
      <c r="H115" s="29"/>
    </row>
    <row r="116" spans="1:9" s="29" customFormat="1" ht="18.75" customHeight="1" x14ac:dyDescent="0.2">
      <c r="B116" s="35" t="s">
        <v>353</v>
      </c>
    </row>
    <row r="117" spans="1:9" s="29" customFormat="1" ht="76.5" x14ac:dyDescent="0.2">
      <c r="A117" s="73" t="s">
        <v>0</v>
      </c>
      <c r="B117" s="74" t="s">
        <v>1</v>
      </c>
      <c r="C117" s="74" t="s">
        <v>2</v>
      </c>
      <c r="D117" s="79" t="s">
        <v>3</v>
      </c>
      <c r="E117" s="80" t="s">
        <v>4</v>
      </c>
      <c r="F117" s="81" t="s">
        <v>5</v>
      </c>
      <c r="G117" s="81" t="s">
        <v>6</v>
      </c>
      <c r="H117" s="6" t="s">
        <v>385</v>
      </c>
      <c r="I117" s="92"/>
    </row>
    <row r="118" spans="1:9" s="29" customFormat="1" ht="169.5" customHeight="1" x14ac:dyDescent="0.2">
      <c r="A118" s="36" t="s">
        <v>7</v>
      </c>
      <c r="B118" s="99" t="s">
        <v>204</v>
      </c>
      <c r="C118" s="26" t="s">
        <v>9</v>
      </c>
      <c r="D118" s="83">
        <v>200</v>
      </c>
      <c r="E118" s="83">
        <v>0</v>
      </c>
      <c r="F118" s="37">
        <f>SUM(D118*E118)</f>
        <v>0</v>
      </c>
      <c r="G118" s="37">
        <f>SUM(F118*1.08)</f>
        <v>0</v>
      </c>
      <c r="H118" s="83"/>
    </row>
    <row r="119" spans="1:9" s="29" customFormat="1" ht="12.75" x14ac:dyDescent="0.2"/>
    <row r="120" spans="1:9" s="29" customFormat="1" ht="12.75" x14ac:dyDescent="0.2">
      <c r="F120" s="32">
        <f>SUM(F118:F119)</f>
        <v>0</v>
      </c>
      <c r="G120" s="32">
        <f>SUM(G118:G119)</f>
        <v>0</v>
      </c>
    </row>
    <row r="121" spans="1:9" s="1" customFormat="1" ht="12.75" x14ac:dyDescent="0.2">
      <c r="B121" s="29"/>
      <c r="C121" s="29"/>
      <c r="D121" s="29"/>
      <c r="E121" s="29"/>
      <c r="F121" s="29"/>
      <c r="G121" s="29"/>
      <c r="H121" s="29"/>
    </row>
    <row r="122" spans="1:9" s="29" customFormat="1" ht="12.75" x14ac:dyDescent="0.2">
      <c r="B122" s="35" t="s">
        <v>354</v>
      </c>
    </row>
    <row r="123" spans="1:9" s="29" customFormat="1" ht="76.5" x14ac:dyDescent="0.2">
      <c r="A123" s="100" t="s">
        <v>205</v>
      </c>
      <c r="B123" s="75" t="s">
        <v>11</v>
      </c>
      <c r="C123" s="75" t="s">
        <v>12</v>
      </c>
      <c r="D123" s="75" t="s">
        <v>3</v>
      </c>
      <c r="E123" s="80" t="s">
        <v>4</v>
      </c>
      <c r="F123" s="101" t="s">
        <v>136</v>
      </c>
      <c r="G123" s="75" t="s">
        <v>14</v>
      </c>
      <c r="H123" s="6" t="s">
        <v>385</v>
      </c>
      <c r="I123" s="92"/>
    </row>
    <row r="124" spans="1:9" s="29" customFormat="1" ht="51" x14ac:dyDescent="0.2">
      <c r="A124" s="36" t="s">
        <v>7</v>
      </c>
      <c r="B124" s="19" t="s">
        <v>206</v>
      </c>
      <c r="C124" s="26" t="s">
        <v>9</v>
      </c>
      <c r="D124" s="26">
        <v>15000</v>
      </c>
      <c r="E124" s="37">
        <v>0</v>
      </c>
      <c r="F124" s="37">
        <f>SUM(D124*E124)</f>
        <v>0</v>
      </c>
      <c r="G124" s="37">
        <f>SUM(F124*1.08)</f>
        <v>0</v>
      </c>
      <c r="H124" s="26"/>
    </row>
    <row r="125" spans="1:9" s="29" customFormat="1" ht="51" x14ac:dyDescent="0.2">
      <c r="A125" s="36" t="s">
        <v>17</v>
      </c>
      <c r="B125" s="19" t="s">
        <v>207</v>
      </c>
      <c r="C125" s="26" t="s">
        <v>9</v>
      </c>
      <c r="D125" s="26">
        <v>5000</v>
      </c>
      <c r="E125" s="37">
        <v>0</v>
      </c>
      <c r="F125" s="37">
        <f>SUM(D125*E125)</f>
        <v>0</v>
      </c>
      <c r="G125" s="37">
        <f>SUM(F125*1.08)</f>
        <v>0</v>
      </c>
      <c r="H125" s="26"/>
    </row>
    <row r="126" spans="1:9" s="29" customFormat="1" ht="51" x14ac:dyDescent="0.2">
      <c r="A126" s="36" t="s">
        <v>19</v>
      </c>
      <c r="B126" s="19" t="s">
        <v>208</v>
      </c>
      <c r="C126" s="26" t="s">
        <v>9</v>
      </c>
      <c r="D126" s="26">
        <v>12000</v>
      </c>
      <c r="E126" s="37">
        <v>0</v>
      </c>
      <c r="F126" s="37">
        <f>SUM(D126*E126)</f>
        <v>0</v>
      </c>
      <c r="G126" s="37">
        <f>SUM(F126*1.08)</f>
        <v>0</v>
      </c>
      <c r="H126" s="26"/>
    </row>
    <row r="127" spans="1:9" s="29" customFormat="1" ht="12.75" x14ac:dyDescent="0.2">
      <c r="A127" s="102"/>
      <c r="B127" s="35"/>
      <c r="E127" s="32"/>
      <c r="F127" s="32">
        <f>SUM(F124:F126)</f>
        <v>0</v>
      </c>
      <c r="G127" s="32">
        <f>SUM(G124:G126)</f>
        <v>0</v>
      </c>
    </row>
    <row r="128" spans="1:9" s="29" customFormat="1" ht="12.75" x14ac:dyDescent="0.2">
      <c r="A128" s="102"/>
      <c r="B128" s="35"/>
      <c r="E128" s="32"/>
      <c r="F128" s="32"/>
      <c r="G128" s="32"/>
    </row>
    <row r="129" spans="1:9" s="29" customFormat="1" ht="12.75" x14ac:dyDescent="0.2">
      <c r="B129" s="35" t="s">
        <v>355</v>
      </c>
    </row>
    <row r="130" spans="1:9" s="29" customFormat="1" ht="76.5" x14ac:dyDescent="0.2">
      <c r="A130" s="100" t="s">
        <v>205</v>
      </c>
      <c r="B130" s="75" t="s">
        <v>11</v>
      </c>
      <c r="C130" s="75" t="s">
        <v>12</v>
      </c>
      <c r="D130" s="75" t="s">
        <v>3</v>
      </c>
      <c r="E130" s="80" t="s">
        <v>4</v>
      </c>
      <c r="F130" s="101" t="s">
        <v>136</v>
      </c>
      <c r="G130" s="75" t="s">
        <v>14</v>
      </c>
      <c r="H130" s="6" t="s">
        <v>385</v>
      </c>
      <c r="I130" s="92"/>
    </row>
    <row r="131" spans="1:9" s="29" customFormat="1" ht="51" x14ac:dyDescent="0.2">
      <c r="A131" s="36" t="s">
        <v>7</v>
      </c>
      <c r="B131" s="19" t="s">
        <v>209</v>
      </c>
      <c r="C131" s="26" t="s">
        <v>9</v>
      </c>
      <c r="D131" s="26">
        <v>25000</v>
      </c>
      <c r="E131" s="37">
        <v>0</v>
      </c>
      <c r="F131" s="37">
        <f>SUM(D131*E131)</f>
        <v>0</v>
      </c>
      <c r="G131" s="37">
        <f>SUM(F131*1.08)</f>
        <v>0</v>
      </c>
      <c r="H131" s="26"/>
    </row>
    <row r="132" spans="1:9" x14ac:dyDescent="0.2">
      <c r="B132" s="29"/>
      <c r="C132" s="29"/>
      <c r="D132" s="29"/>
      <c r="E132" s="29"/>
      <c r="F132" s="32">
        <f>SUM(F131)</f>
        <v>0</v>
      </c>
      <c r="G132" s="32">
        <f>SUM(G131)</f>
        <v>0</v>
      </c>
      <c r="H132" s="29"/>
    </row>
    <row r="133" spans="1:9" x14ac:dyDescent="0.2">
      <c r="B133" s="29"/>
      <c r="C133" s="29"/>
      <c r="D133" s="29"/>
      <c r="E133" s="29"/>
      <c r="F133" s="29"/>
      <c r="G133" s="29"/>
      <c r="H133" s="29"/>
    </row>
    <row r="134" spans="1:9" s="29" customFormat="1" ht="12.75" x14ac:dyDescent="0.2">
      <c r="B134" s="35" t="s">
        <v>356</v>
      </c>
    </row>
    <row r="135" spans="1:9" s="29" customFormat="1" ht="76.5" x14ac:dyDescent="0.2">
      <c r="A135" s="100" t="s">
        <v>205</v>
      </c>
      <c r="B135" s="75" t="s">
        <v>11</v>
      </c>
      <c r="C135" s="75" t="s">
        <v>12</v>
      </c>
      <c r="D135" s="75" t="s">
        <v>3</v>
      </c>
      <c r="E135" s="80" t="s">
        <v>4</v>
      </c>
      <c r="F135" s="101" t="s">
        <v>136</v>
      </c>
      <c r="G135" s="75" t="s">
        <v>14</v>
      </c>
      <c r="H135" s="6" t="s">
        <v>385</v>
      </c>
      <c r="I135" s="92"/>
    </row>
    <row r="136" spans="1:9" s="29" customFormat="1" ht="132.75" customHeight="1" x14ac:dyDescent="0.2">
      <c r="A136" s="36">
        <v>1</v>
      </c>
      <c r="B136" s="19" t="s">
        <v>210</v>
      </c>
      <c r="C136" s="26" t="s">
        <v>61</v>
      </c>
      <c r="D136" s="26">
        <v>8000</v>
      </c>
      <c r="E136" s="37">
        <v>0</v>
      </c>
      <c r="F136" s="37">
        <f>SUM(D136*E136)</f>
        <v>0</v>
      </c>
      <c r="G136" s="37">
        <f>SUM(F136*1.08)</f>
        <v>0</v>
      </c>
      <c r="H136" s="26"/>
    </row>
    <row r="137" spans="1:9" s="29" customFormat="1" ht="25.5" customHeight="1" x14ac:dyDescent="0.2">
      <c r="A137" s="102"/>
      <c r="B137" s="35"/>
      <c r="E137" s="32"/>
      <c r="F137" s="32">
        <f>SUM(F136:F136)</f>
        <v>0</v>
      </c>
      <c r="G137" s="32">
        <f>SUM(G136:G136)</f>
        <v>0</v>
      </c>
    </row>
    <row r="138" spans="1:9" s="29" customFormat="1" ht="21" customHeight="1" x14ac:dyDescent="0.2">
      <c r="A138" s="103"/>
      <c r="B138" s="35" t="s">
        <v>357</v>
      </c>
      <c r="C138" s="103"/>
      <c r="D138" s="104"/>
      <c r="E138" s="103"/>
      <c r="F138" s="103"/>
      <c r="G138" s="103"/>
      <c r="H138" s="105"/>
    </row>
    <row r="139" spans="1:9" s="29" customFormat="1" ht="76.5" x14ac:dyDescent="0.2">
      <c r="A139" s="106" t="s">
        <v>10</v>
      </c>
      <c r="B139" s="101" t="s">
        <v>81</v>
      </c>
      <c r="C139" s="106" t="s">
        <v>82</v>
      </c>
      <c r="D139" s="107" t="s">
        <v>3</v>
      </c>
      <c r="E139" s="108" t="s">
        <v>83</v>
      </c>
      <c r="F139" s="108" t="s">
        <v>84</v>
      </c>
      <c r="G139" s="101" t="s">
        <v>85</v>
      </c>
      <c r="H139" s="6" t="s">
        <v>385</v>
      </c>
      <c r="I139" s="92"/>
    </row>
    <row r="140" spans="1:9" s="29" customFormat="1" ht="65.25" customHeight="1" x14ac:dyDescent="0.2">
      <c r="A140" s="36" t="s">
        <v>7</v>
      </c>
      <c r="B140" s="109" t="s">
        <v>211</v>
      </c>
      <c r="C140" s="26" t="s">
        <v>29</v>
      </c>
      <c r="D140" s="110">
        <v>10</v>
      </c>
      <c r="E140" s="37">
        <v>0</v>
      </c>
      <c r="F140" s="111">
        <f>SUM(D140*E140)</f>
        <v>0</v>
      </c>
      <c r="G140" s="112">
        <f>SUM(F140*1.08)</f>
        <v>0</v>
      </c>
      <c r="H140" s="111"/>
    </row>
    <row r="141" spans="1:9" s="29" customFormat="1" ht="65.25" customHeight="1" x14ac:dyDescent="0.2">
      <c r="A141" s="36" t="s">
        <v>17</v>
      </c>
      <c r="B141" s="109" t="s">
        <v>212</v>
      </c>
      <c r="C141" s="26" t="s">
        <v>29</v>
      </c>
      <c r="D141" s="110">
        <v>5</v>
      </c>
      <c r="E141" s="37">
        <v>0</v>
      </c>
      <c r="F141" s="111">
        <f>SUM(D141*E141)</f>
        <v>0</v>
      </c>
      <c r="G141" s="112">
        <f>SUM(F141*1.08)</f>
        <v>0</v>
      </c>
      <c r="H141" s="111"/>
    </row>
    <row r="142" spans="1:9" s="29" customFormat="1" ht="12.75" x14ac:dyDescent="0.2">
      <c r="A142" s="52"/>
      <c r="B142" s="113"/>
      <c r="C142" s="113"/>
      <c r="D142" s="114"/>
      <c r="E142" s="115"/>
      <c r="F142" s="32">
        <f>SUM(F140:F141)</f>
        <v>0</v>
      </c>
      <c r="G142" s="32">
        <f>SUM(G140:G141)</f>
        <v>0</v>
      </c>
    </row>
    <row r="143" spans="1:9" x14ac:dyDescent="0.2">
      <c r="B143" s="29"/>
      <c r="C143" s="29"/>
      <c r="D143" s="29"/>
      <c r="E143" s="29"/>
      <c r="F143" s="29"/>
      <c r="G143" s="29"/>
      <c r="H143" s="29"/>
    </row>
    <row r="144" spans="1:9" s="1" customFormat="1" ht="12.75" x14ac:dyDescent="0.2">
      <c r="B144" s="29" t="s">
        <v>358</v>
      </c>
      <c r="C144" s="29"/>
      <c r="D144" s="29"/>
      <c r="E144" s="29"/>
      <c r="F144" s="29"/>
      <c r="G144" s="29"/>
      <c r="H144" s="29"/>
    </row>
    <row r="145" spans="1:9" s="1" customFormat="1" ht="76.5" x14ac:dyDescent="0.2">
      <c r="A145" s="73" t="s">
        <v>0</v>
      </c>
      <c r="B145" s="74" t="s">
        <v>1</v>
      </c>
      <c r="C145" s="74" t="s">
        <v>2</v>
      </c>
      <c r="D145" s="79" t="s">
        <v>3</v>
      </c>
      <c r="E145" s="80" t="s">
        <v>4</v>
      </c>
      <c r="F145" s="81" t="s">
        <v>5</v>
      </c>
      <c r="G145" s="81" t="s">
        <v>6</v>
      </c>
      <c r="H145" s="6" t="s">
        <v>385</v>
      </c>
      <c r="I145" s="76"/>
    </row>
    <row r="146" spans="1:9" s="1" customFormat="1" ht="38.25" x14ac:dyDescent="0.2">
      <c r="A146" s="18" t="s">
        <v>7</v>
      </c>
      <c r="B146" s="82" t="s">
        <v>213</v>
      </c>
      <c r="C146" s="26" t="s">
        <v>9</v>
      </c>
      <c r="D146" s="83">
        <v>800</v>
      </c>
      <c r="E146" s="83">
        <v>0</v>
      </c>
      <c r="F146" s="37">
        <f>SUM(D146*E146)</f>
        <v>0</v>
      </c>
      <c r="G146" s="37">
        <f>SUM(F146*1.08)</f>
        <v>0</v>
      </c>
      <c r="H146" s="83"/>
    </row>
    <row r="147" spans="1:9" s="1" customFormat="1" ht="12.75" x14ac:dyDescent="0.2">
      <c r="B147" s="29"/>
      <c r="C147" s="29"/>
      <c r="D147" s="29"/>
      <c r="E147" s="29"/>
      <c r="F147" s="29"/>
      <c r="G147" s="29"/>
      <c r="H147" s="29"/>
    </row>
    <row r="148" spans="1:9" s="1" customFormat="1" ht="12.75" x14ac:dyDescent="0.2">
      <c r="B148" s="29"/>
      <c r="C148" s="29"/>
      <c r="D148" s="29"/>
      <c r="E148" s="29"/>
      <c r="F148" s="32">
        <f>SUM(F146:F147)</f>
        <v>0</v>
      </c>
      <c r="G148" s="32">
        <f>SUM(G146:G147)</f>
        <v>0</v>
      </c>
      <c r="H148" s="29"/>
    </row>
    <row r="149" spans="1:9" s="1" customFormat="1" ht="12.75" x14ac:dyDescent="0.2">
      <c r="B149" s="29" t="s">
        <v>359</v>
      </c>
      <c r="C149" s="29"/>
      <c r="D149" s="29"/>
      <c r="E149" s="29"/>
      <c r="F149" s="29"/>
      <c r="G149" s="29"/>
      <c r="H149" s="29"/>
    </row>
    <row r="150" spans="1:9" s="1" customFormat="1" ht="76.5" x14ac:dyDescent="0.2">
      <c r="A150" s="73" t="s">
        <v>0</v>
      </c>
      <c r="B150" s="74" t="s">
        <v>1</v>
      </c>
      <c r="C150" s="74" t="s">
        <v>2</v>
      </c>
      <c r="D150" s="79" t="s">
        <v>3</v>
      </c>
      <c r="E150" s="80" t="s">
        <v>4</v>
      </c>
      <c r="F150" s="81" t="s">
        <v>5</v>
      </c>
      <c r="G150" s="81" t="s">
        <v>6</v>
      </c>
      <c r="H150" s="6" t="s">
        <v>385</v>
      </c>
      <c r="I150" s="76"/>
    </row>
    <row r="151" spans="1:9" s="1" customFormat="1" ht="25.5" x14ac:dyDescent="0.2">
      <c r="A151" s="18" t="s">
        <v>7</v>
      </c>
      <c r="B151" s="82" t="s">
        <v>214</v>
      </c>
      <c r="C151" s="26" t="s">
        <v>9</v>
      </c>
      <c r="D151" s="83">
        <v>500</v>
      </c>
      <c r="E151" s="83">
        <v>0</v>
      </c>
      <c r="F151" s="37">
        <f>SUM(D151*E151)</f>
        <v>0</v>
      </c>
      <c r="G151" s="37">
        <f>SUM(F151*1.08)</f>
        <v>0</v>
      </c>
      <c r="H151" s="83"/>
    </row>
    <row r="152" spans="1:9" s="1" customFormat="1" ht="12.75" x14ac:dyDescent="0.2">
      <c r="B152" s="29"/>
      <c r="C152" s="29"/>
      <c r="D152" s="29"/>
      <c r="E152" s="29"/>
      <c r="F152" s="29"/>
      <c r="G152" s="29"/>
      <c r="H152" s="29"/>
    </row>
    <row r="153" spans="1:9" s="1" customFormat="1" ht="12.75" customHeight="1" x14ac:dyDescent="0.2">
      <c r="B153" s="29"/>
      <c r="C153" s="29"/>
      <c r="D153" s="29"/>
      <c r="E153" s="29"/>
      <c r="F153" s="32">
        <f>SUM(F151:F152)</f>
        <v>0</v>
      </c>
      <c r="G153" s="32">
        <f>SUM(G151:G152)</f>
        <v>0</v>
      </c>
      <c r="H153" s="29"/>
    </row>
    <row r="154" spans="1:9" ht="20.25" customHeight="1" x14ac:dyDescent="0.2">
      <c r="B154" s="29" t="s">
        <v>360</v>
      </c>
      <c r="C154" s="29"/>
      <c r="D154" s="29"/>
      <c r="E154" s="29"/>
      <c r="F154" s="29"/>
      <c r="G154" s="29"/>
      <c r="H154" s="29"/>
    </row>
    <row r="155" spans="1:9" ht="76.5" x14ac:dyDescent="0.2">
      <c r="A155" s="73" t="s">
        <v>0</v>
      </c>
      <c r="B155" s="74" t="s">
        <v>1</v>
      </c>
      <c r="C155" s="74" t="s">
        <v>2</v>
      </c>
      <c r="D155" s="79" t="s">
        <v>3</v>
      </c>
      <c r="E155" s="80" t="s">
        <v>4</v>
      </c>
      <c r="F155" s="81" t="s">
        <v>5</v>
      </c>
      <c r="G155" s="81" t="s">
        <v>6</v>
      </c>
      <c r="H155" s="6" t="s">
        <v>385</v>
      </c>
      <c r="I155" s="76"/>
    </row>
    <row r="156" spans="1:9" ht="25.5" x14ac:dyDescent="0.2">
      <c r="A156" s="18" t="s">
        <v>7</v>
      </c>
      <c r="B156" s="82" t="s">
        <v>215</v>
      </c>
      <c r="C156" s="26" t="s">
        <v>29</v>
      </c>
      <c r="D156" s="83">
        <v>3</v>
      </c>
      <c r="E156" s="83">
        <v>0</v>
      </c>
      <c r="F156" s="77">
        <f>SUM(D156*E156)</f>
        <v>0</v>
      </c>
      <c r="G156" s="77">
        <f>SUM(F156*1.08)</f>
        <v>0</v>
      </c>
      <c r="H156" s="83"/>
    </row>
    <row r="157" spans="1:9" ht="25.5" x14ac:dyDescent="0.2">
      <c r="A157" s="18" t="s">
        <v>17</v>
      </c>
      <c r="B157" s="82" t="s">
        <v>216</v>
      </c>
      <c r="C157" s="26" t="s">
        <v>29</v>
      </c>
      <c r="D157" s="83">
        <v>3</v>
      </c>
      <c r="E157" s="83">
        <v>0</v>
      </c>
      <c r="F157" s="77">
        <f>SUM(D157*E157)</f>
        <v>0</v>
      </c>
      <c r="G157" s="77">
        <f>SUM(F157*1.08)</f>
        <v>0</v>
      </c>
      <c r="H157" s="83"/>
    </row>
    <row r="158" spans="1:9" x14ac:dyDescent="0.2">
      <c r="B158" s="29"/>
      <c r="C158" s="29"/>
      <c r="D158" s="29"/>
      <c r="E158" s="29"/>
      <c r="F158" s="29"/>
      <c r="G158" s="29"/>
      <c r="H158" s="29"/>
    </row>
    <row r="159" spans="1:9" x14ac:dyDescent="0.2">
      <c r="B159" s="29"/>
      <c r="C159" s="29"/>
      <c r="D159" s="29"/>
      <c r="E159" s="29"/>
      <c r="F159" s="32">
        <f>SUM(F156:F158)</f>
        <v>0</v>
      </c>
      <c r="G159" s="32">
        <f>SUM(G156:G158)</f>
        <v>0</v>
      </c>
      <c r="H159" s="29"/>
    </row>
    <row r="160" spans="1:9" x14ac:dyDescent="0.2">
      <c r="B160" s="29"/>
      <c r="C160" s="29"/>
      <c r="D160" s="29"/>
      <c r="E160" s="29"/>
      <c r="F160" s="29"/>
      <c r="G160" s="29"/>
      <c r="H160" s="29"/>
    </row>
    <row r="161" spans="1:9" s="1" customFormat="1" ht="12.75" x14ac:dyDescent="0.2">
      <c r="B161" s="29"/>
      <c r="C161" s="29"/>
      <c r="D161" s="29"/>
      <c r="E161" s="29"/>
      <c r="F161" s="29"/>
      <c r="G161" s="29"/>
      <c r="H161" s="29"/>
    </row>
    <row r="162" spans="1:9" s="1" customFormat="1" ht="12.75" x14ac:dyDescent="0.2">
      <c r="B162" s="29"/>
      <c r="C162" s="29"/>
      <c r="D162" s="29"/>
      <c r="E162" s="29"/>
      <c r="F162" s="32"/>
      <c r="G162" s="32"/>
      <c r="H162" s="29"/>
    </row>
    <row r="163" spans="1:9" s="1" customFormat="1" ht="12.75" x14ac:dyDescent="0.2">
      <c r="B163" s="29"/>
      <c r="C163" s="29"/>
      <c r="D163" s="29"/>
      <c r="E163" s="29"/>
      <c r="F163" s="32"/>
      <c r="G163" s="32"/>
      <c r="H163" s="29"/>
    </row>
    <row r="164" spans="1:9" s="1" customFormat="1" ht="12.75" x14ac:dyDescent="0.2">
      <c r="B164" s="29"/>
      <c r="C164" s="29"/>
      <c r="D164" s="29"/>
      <c r="E164" s="29"/>
      <c r="F164" s="29"/>
      <c r="G164" s="29"/>
      <c r="H164" s="29"/>
    </row>
    <row r="165" spans="1:9" x14ac:dyDescent="0.2">
      <c r="B165" s="29" t="s">
        <v>361</v>
      </c>
      <c r="C165" s="29"/>
      <c r="D165" s="29"/>
      <c r="E165" s="29"/>
      <c r="F165" s="29"/>
      <c r="G165" s="29"/>
      <c r="H165" s="29"/>
    </row>
    <row r="166" spans="1:9" ht="76.5" x14ac:dyDescent="0.2">
      <c r="A166" s="73" t="s">
        <v>0</v>
      </c>
      <c r="B166" s="74" t="s">
        <v>1</v>
      </c>
      <c r="C166" s="74" t="s">
        <v>2</v>
      </c>
      <c r="D166" s="79" t="s">
        <v>3</v>
      </c>
      <c r="E166" s="80" t="s">
        <v>4</v>
      </c>
      <c r="F166" s="81" t="s">
        <v>5</v>
      </c>
      <c r="G166" s="81" t="s">
        <v>6</v>
      </c>
      <c r="H166" s="6" t="s">
        <v>385</v>
      </c>
      <c r="I166" s="76"/>
    </row>
    <row r="167" spans="1:9" ht="25.5" x14ac:dyDescent="0.2">
      <c r="A167" s="18" t="s">
        <v>7</v>
      </c>
      <c r="B167" s="82" t="s">
        <v>217</v>
      </c>
      <c r="C167" s="26" t="s">
        <v>9</v>
      </c>
      <c r="D167" s="83">
        <v>5500</v>
      </c>
      <c r="E167" s="83">
        <v>0</v>
      </c>
      <c r="F167" s="37">
        <f>SUM(D167*E167)</f>
        <v>0</v>
      </c>
      <c r="G167" s="37">
        <f>SUM(F167*1.08)</f>
        <v>0</v>
      </c>
      <c r="H167" s="83"/>
    </row>
    <row r="168" spans="1:9" x14ac:dyDescent="0.2">
      <c r="A168" s="18" t="s">
        <v>17</v>
      </c>
      <c r="B168" s="82" t="s">
        <v>218</v>
      </c>
      <c r="C168" s="26" t="s">
        <v>9</v>
      </c>
      <c r="D168" s="83">
        <v>2500</v>
      </c>
      <c r="E168" s="83">
        <v>0</v>
      </c>
      <c r="F168" s="37">
        <f>SUM(D168*E168)</f>
        <v>0</v>
      </c>
      <c r="G168" s="37">
        <f>SUM(F168*1.08)</f>
        <v>0</v>
      </c>
      <c r="H168" s="83"/>
    </row>
    <row r="169" spans="1:9" x14ac:dyDescent="0.2">
      <c r="A169" s="18" t="s">
        <v>19</v>
      </c>
      <c r="B169" s="82" t="s">
        <v>219</v>
      </c>
      <c r="C169" s="26" t="s">
        <v>9</v>
      </c>
      <c r="D169" s="83">
        <v>4000</v>
      </c>
      <c r="E169" s="83">
        <v>0</v>
      </c>
      <c r="F169" s="37">
        <f>SUM(D169*E169)</f>
        <v>0</v>
      </c>
      <c r="G169" s="37">
        <f>SUM(F169*1.08)</f>
        <v>0</v>
      </c>
      <c r="H169" s="83"/>
    </row>
    <row r="170" spans="1:9" x14ac:dyDescent="0.2">
      <c r="A170" s="18" t="s">
        <v>21</v>
      </c>
      <c r="B170" s="82" t="s">
        <v>220</v>
      </c>
      <c r="C170" s="26" t="s">
        <v>9</v>
      </c>
      <c r="D170" s="83">
        <v>2500</v>
      </c>
      <c r="E170" s="83">
        <v>0</v>
      </c>
      <c r="F170" s="37">
        <f>SUM(D170*E170)</f>
        <v>0</v>
      </c>
      <c r="G170" s="37">
        <f>SUM(F170*1.08)</f>
        <v>0</v>
      </c>
      <c r="H170" s="83"/>
    </row>
    <row r="171" spans="1:9" ht="25.5" x14ac:dyDescent="0.2">
      <c r="A171" s="18" t="s">
        <v>33</v>
      </c>
      <c r="B171" s="82" t="s">
        <v>221</v>
      </c>
      <c r="C171" s="26" t="s">
        <v>9</v>
      </c>
      <c r="D171" s="83">
        <v>50</v>
      </c>
      <c r="E171" s="83">
        <v>0</v>
      </c>
      <c r="F171" s="37">
        <f>SUM(D171*E171)</f>
        <v>0</v>
      </c>
      <c r="G171" s="37">
        <f>SUM(F171*1.08)</f>
        <v>0</v>
      </c>
      <c r="H171" s="83"/>
    </row>
    <row r="172" spans="1:9" x14ac:dyDescent="0.2">
      <c r="B172" s="29"/>
      <c r="C172" s="29"/>
      <c r="D172" s="29"/>
      <c r="E172" s="29"/>
      <c r="F172" s="32">
        <f>SUM(F167:F171)</f>
        <v>0</v>
      </c>
      <c r="G172" s="32">
        <f>SUM(G167:G171)</f>
        <v>0</v>
      </c>
      <c r="H172" s="29"/>
    </row>
    <row r="173" spans="1:9" s="1" customFormat="1" ht="15" customHeight="1" x14ac:dyDescent="0.2">
      <c r="B173" s="29"/>
      <c r="C173" s="29"/>
      <c r="D173" s="29"/>
      <c r="E173" s="29"/>
      <c r="F173" s="29"/>
      <c r="G173" s="29"/>
      <c r="H173" s="29"/>
    </row>
    <row r="174" spans="1:9" ht="20.25" customHeight="1" x14ac:dyDescent="0.2">
      <c r="B174" s="29"/>
      <c r="C174" s="29"/>
      <c r="D174" s="29"/>
      <c r="E174" s="29"/>
      <c r="F174" s="29"/>
      <c r="G174" s="29"/>
      <c r="H174" s="29"/>
    </row>
    <row r="175" spans="1:9" x14ac:dyDescent="0.2">
      <c r="B175" s="29" t="s">
        <v>362</v>
      </c>
      <c r="C175" s="29"/>
      <c r="D175" s="29"/>
      <c r="E175" s="29"/>
      <c r="F175" s="29"/>
      <c r="G175" s="29"/>
      <c r="H175" s="29"/>
    </row>
    <row r="176" spans="1:9" ht="76.5" x14ac:dyDescent="0.2">
      <c r="A176" s="73" t="s">
        <v>0</v>
      </c>
      <c r="B176" s="74" t="s">
        <v>1</v>
      </c>
      <c r="C176" s="74" t="s">
        <v>2</v>
      </c>
      <c r="D176" s="79" t="s">
        <v>3</v>
      </c>
      <c r="E176" s="80" t="s">
        <v>4</v>
      </c>
      <c r="F176" s="81" t="s">
        <v>5</v>
      </c>
      <c r="G176" s="81" t="s">
        <v>6</v>
      </c>
      <c r="H176" s="6" t="s">
        <v>385</v>
      </c>
      <c r="I176" s="76"/>
    </row>
    <row r="177" spans="1:8" ht="90.75" customHeight="1" x14ac:dyDescent="0.2">
      <c r="A177" s="18" t="s">
        <v>7</v>
      </c>
      <c r="B177" s="19" t="s">
        <v>222</v>
      </c>
      <c r="C177" s="26" t="s">
        <v>54</v>
      </c>
      <c r="D177" s="83">
        <v>50</v>
      </c>
      <c r="E177" s="83">
        <v>0</v>
      </c>
      <c r="F177" s="37">
        <f>SUM(D177*E177)</f>
        <v>0</v>
      </c>
      <c r="G177" s="37">
        <f>SUM(F177*1.08)</f>
        <v>0</v>
      </c>
      <c r="H177" s="98"/>
    </row>
    <row r="178" spans="1:8" x14ac:dyDescent="0.2">
      <c r="B178" s="29"/>
      <c r="C178" s="29"/>
      <c r="D178" s="29"/>
      <c r="E178" s="29"/>
      <c r="F178" s="29"/>
      <c r="G178" s="29"/>
      <c r="H178" s="29"/>
    </row>
    <row r="179" spans="1:8" x14ac:dyDescent="0.2">
      <c r="B179" s="29"/>
      <c r="C179" s="29"/>
      <c r="D179" s="29"/>
      <c r="E179" s="29"/>
      <c r="F179" s="29"/>
      <c r="G179" s="29"/>
      <c r="H179" s="29"/>
    </row>
    <row r="180" spans="1:8" x14ac:dyDescent="0.2">
      <c r="B180" s="29" t="s">
        <v>363</v>
      </c>
      <c r="C180" s="29"/>
      <c r="D180" s="29"/>
      <c r="E180" s="29"/>
      <c r="F180" s="32"/>
      <c r="G180" s="32"/>
      <c r="H180" s="29"/>
    </row>
    <row r="181" spans="1:8" ht="76.5" x14ac:dyDescent="0.2">
      <c r="A181" s="73" t="s">
        <v>0</v>
      </c>
      <c r="B181" s="74" t="s">
        <v>1</v>
      </c>
      <c r="C181" s="74" t="s">
        <v>2</v>
      </c>
      <c r="D181" s="79" t="s">
        <v>3</v>
      </c>
      <c r="E181" s="80" t="s">
        <v>4</v>
      </c>
      <c r="F181" s="81" t="s">
        <v>5</v>
      </c>
      <c r="G181" s="81" t="s">
        <v>6</v>
      </c>
      <c r="H181" s="6" t="s">
        <v>385</v>
      </c>
    </row>
    <row r="182" spans="1:8" ht="25.5" x14ac:dyDescent="0.2">
      <c r="A182" s="18" t="s">
        <v>7</v>
      </c>
      <c r="B182" s="19" t="s">
        <v>236</v>
      </c>
      <c r="C182" s="26" t="s">
        <v>56</v>
      </c>
      <c r="D182" s="83">
        <v>20</v>
      </c>
      <c r="E182" s="83">
        <v>0</v>
      </c>
      <c r="F182" s="37">
        <f t="shared" ref="F182:F195" si="8">SUM(D182*E182)</f>
        <v>0</v>
      </c>
      <c r="G182" s="37">
        <f t="shared" ref="G182:G195" si="9">SUM(F182*1.08)</f>
        <v>0</v>
      </c>
      <c r="H182" s="26"/>
    </row>
    <row r="183" spans="1:8" ht="38.25" x14ac:dyDescent="0.2">
      <c r="A183" s="18" t="s">
        <v>17</v>
      </c>
      <c r="B183" s="116" t="s">
        <v>237</v>
      </c>
      <c r="C183" s="26" t="s">
        <v>56</v>
      </c>
      <c r="D183" s="83">
        <v>100</v>
      </c>
      <c r="E183" s="83">
        <v>0</v>
      </c>
      <c r="F183" s="37">
        <f t="shared" si="8"/>
        <v>0</v>
      </c>
      <c r="G183" s="37">
        <f t="shared" si="9"/>
        <v>0</v>
      </c>
      <c r="H183" s="26"/>
    </row>
    <row r="184" spans="1:8" ht="25.5" x14ac:dyDescent="0.2">
      <c r="A184" s="18" t="s">
        <v>19</v>
      </c>
      <c r="B184" s="19" t="s">
        <v>238</v>
      </c>
      <c r="C184" s="26"/>
      <c r="D184" s="83">
        <v>30</v>
      </c>
      <c r="E184" s="83">
        <v>0</v>
      </c>
      <c r="F184" s="37">
        <f t="shared" si="8"/>
        <v>0</v>
      </c>
      <c r="G184" s="37">
        <f t="shared" si="9"/>
        <v>0</v>
      </c>
      <c r="H184" s="26"/>
    </row>
    <row r="185" spans="1:8" ht="25.5" x14ac:dyDescent="0.2">
      <c r="A185" s="18" t="s">
        <v>21</v>
      </c>
      <c r="B185" s="116" t="s">
        <v>239</v>
      </c>
      <c r="C185" s="26" t="s">
        <v>56</v>
      </c>
      <c r="D185" s="83">
        <v>400</v>
      </c>
      <c r="E185" s="83">
        <v>0</v>
      </c>
      <c r="F185" s="37">
        <f t="shared" si="8"/>
        <v>0</v>
      </c>
      <c r="G185" s="37">
        <f t="shared" si="9"/>
        <v>0</v>
      </c>
      <c r="H185" s="26"/>
    </row>
    <row r="186" spans="1:8" ht="102" x14ac:dyDescent="0.2">
      <c r="A186" s="18" t="s">
        <v>33</v>
      </c>
      <c r="B186" s="19" t="s">
        <v>240</v>
      </c>
      <c r="C186" s="26" t="s">
        <v>56</v>
      </c>
      <c r="D186" s="83">
        <v>250</v>
      </c>
      <c r="E186" s="83">
        <v>0</v>
      </c>
      <c r="F186" s="37">
        <f t="shared" si="8"/>
        <v>0</v>
      </c>
      <c r="G186" s="37">
        <f t="shared" si="9"/>
        <v>0</v>
      </c>
      <c r="H186" s="26"/>
    </row>
    <row r="187" spans="1:8" ht="102" x14ac:dyDescent="0.2">
      <c r="A187" s="18" t="s">
        <v>35</v>
      </c>
      <c r="B187" s="19" t="s">
        <v>241</v>
      </c>
      <c r="C187" s="26" t="s">
        <v>56</v>
      </c>
      <c r="D187" s="83">
        <v>250</v>
      </c>
      <c r="E187" s="83">
        <v>0</v>
      </c>
      <c r="F187" s="37">
        <f t="shared" si="8"/>
        <v>0</v>
      </c>
      <c r="G187" s="37">
        <f t="shared" si="9"/>
        <v>0</v>
      </c>
      <c r="H187" s="26"/>
    </row>
    <row r="188" spans="1:8" ht="38.25" x14ac:dyDescent="0.2">
      <c r="A188" s="18" t="s">
        <v>37</v>
      </c>
      <c r="B188" s="116" t="s">
        <v>242</v>
      </c>
      <c r="C188" s="26" t="s">
        <v>29</v>
      </c>
      <c r="D188" s="83">
        <v>50</v>
      </c>
      <c r="E188" s="83">
        <v>0</v>
      </c>
      <c r="F188" s="37">
        <f t="shared" si="8"/>
        <v>0</v>
      </c>
      <c r="G188" s="37">
        <f t="shared" si="9"/>
        <v>0</v>
      </c>
      <c r="H188" s="26"/>
    </row>
    <row r="189" spans="1:8" ht="51" x14ac:dyDescent="0.2">
      <c r="A189" s="18" t="s">
        <v>39</v>
      </c>
      <c r="B189" s="117" t="s">
        <v>243</v>
      </c>
      <c r="C189" s="118" t="s">
        <v>56</v>
      </c>
      <c r="D189" s="119">
        <v>40</v>
      </c>
      <c r="E189" s="83">
        <v>0</v>
      </c>
      <c r="F189" s="120">
        <f t="shared" si="8"/>
        <v>0</v>
      </c>
      <c r="G189" s="120">
        <f t="shared" si="9"/>
        <v>0</v>
      </c>
      <c r="H189" s="118"/>
    </row>
    <row r="190" spans="1:8" ht="25.5" x14ac:dyDescent="0.2">
      <c r="A190" s="18" t="s">
        <v>41</v>
      </c>
      <c r="B190" s="19" t="s">
        <v>244</v>
      </c>
      <c r="C190" s="26" t="s">
        <v>56</v>
      </c>
      <c r="D190" s="83">
        <v>2500</v>
      </c>
      <c r="E190" s="83">
        <v>0</v>
      </c>
      <c r="F190" s="37">
        <f t="shared" si="8"/>
        <v>0</v>
      </c>
      <c r="G190" s="37">
        <f t="shared" si="9"/>
        <v>0</v>
      </c>
      <c r="H190" s="26"/>
    </row>
    <row r="191" spans="1:8" ht="25.5" x14ac:dyDescent="0.2">
      <c r="A191" s="18" t="s">
        <v>43</v>
      </c>
      <c r="B191" s="19" t="s">
        <v>245</v>
      </c>
      <c r="C191" s="26" t="s">
        <v>56</v>
      </c>
      <c r="D191" s="83">
        <v>50</v>
      </c>
      <c r="E191" s="83">
        <v>0</v>
      </c>
      <c r="F191" s="37">
        <f t="shared" si="8"/>
        <v>0</v>
      </c>
      <c r="G191" s="37">
        <f t="shared" si="9"/>
        <v>0</v>
      </c>
      <c r="H191" s="26"/>
    </row>
    <row r="192" spans="1:8" ht="25.5" x14ac:dyDescent="0.2">
      <c r="A192" s="18" t="s">
        <v>45</v>
      </c>
      <c r="B192" s="19" t="s">
        <v>246</v>
      </c>
      <c r="C192" s="26" t="s">
        <v>56</v>
      </c>
      <c r="D192" s="83">
        <v>50</v>
      </c>
      <c r="E192" s="83">
        <v>0</v>
      </c>
      <c r="F192" s="37">
        <f t="shared" si="8"/>
        <v>0</v>
      </c>
      <c r="G192" s="37">
        <f t="shared" si="9"/>
        <v>0</v>
      </c>
      <c r="H192" s="26"/>
    </row>
    <row r="193" spans="1:8" x14ac:dyDescent="0.2">
      <c r="A193" s="18" t="s">
        <v>47</v>
      </c>
      <c r="B193" s="19" t="s">
        <v>247</v>
      </c>
      <c r="C193" s="26" t="s">
        <v>56</v>
      </c>
      <c r="D193" s="83">
        <v>10</v>
      </c>
      <c r="E193" s="83">
        <v>0</v>
      </c>
      <c r="F193" s="37">
        <f t="shared" si="8"/>
        <v>0</v>
      </c>
      <c r="G193" s="37">
        <f t="shared" si="9"/>
        <v>0</v>
      </c>
      <c r="H193" s="26"/>
    </row>
    <row r="194" spans="1:8" ht="89.25" x14ac:dyDescent="0.2">
      <c r="A194" s="18" t="s">
        <v>49</v>
      </c>
      <c r="B194" s="19" t="s">
        <v>248</v>
      </c>
      <c r="C194" s="26" t="s">
        <v>56</v>
      </c>
      <c r="D194" s="83">
        <v>20</v>
      </c>
      <c r="E194" s="83">
        <v>0</v>
      </c>
      <c r="F194" s="37">
        <f t="shared" si="8"/>
        <v>0</v>
      </c>
      <c r="G194" s="37">
        <f t="shared" si="9"/>
        <v>0</v>
      </c>
      <c r="H194" s="26"/>
    </row>
    <row r="195" spans="1:8" ht="25.5" x14ac:dyDescent="0.2">
      <c r="A195" s="18" t="s">
        <v>51</v>
      </c>
      <c r="B195" s="19" t="s">
        <v>249</v>
      </c>
      <c r="C195" s="26" t="s">
        <v>56</v>
      </c>
      <c r="D195" s="83">
        <v>150</v>
      </c>
      <c r="E195" s="83">
        <v>0</v>
      </c>
      <c r="F195" s="37">
        <f t="shared" si="8"/>
        <v>0</v>
      </c>
      <c r="G195" s="37">
        <f t="shared" si="9"/>
        <v>0</v>
      </c>
      <c r="H195" s="26"/>
    </row>
    <row r="196" spans="1:8" x14ac:dyDescent="0.2">
      <c r="A196" s="94"/>
      <c r="B196" s="35"/>
      <c r="C196" s="29"/>
      <c r="D196" s="121"/>
      <c r="E196" s="121"/>
      <c r="F196" s="32">
        <f>SUM(F182:F195)</f>
        <v>0</v>
      </c>
      <c r="G196" s="32">
        <f>SUM(G182:G195)</f>
        <v>0</v>
      </c>
      <c r="H196" s="29"/>
    </row>
    <row r="197" spans="1:8" x14ac:dyDescent="0.2">
      <c r="B197" s="29" t="s">
        <v>364</v>
      </c>
      <c r="C197" s="29"/>
      <c r="D197" s="29"/>
      <c r="E197" s="29"/>
      <c r="F197" s="32"/>
      <c r="G197" s="32"/>
      <c r="H197" s="29"/>
    </row>
    <row r="198" spans="1:8" ht="76.5" x14ac:dyDescent="0.2">
      <c r="A198" s="75" t="s">
        <v>132</v>
      </c>
      <c r="B198" s="75" t="s">
        <v>133</v>
      </c>
      <c r="C198" s="75" t="s">
        <v>12</v>
      </c>
      <c r="D198" s="75" t="s">
        <v>134</v>
      </c>
      <c r="E198" s="75" t="s">
        <v>135</v>
      </c>
      <c r="F198" s="75" t="s">
        <v>136</v>
      </c>
      <c r="G198" s="75" t="s">
        <v>137</v>
      </c>
      <c r="H198" s="6" t="s">
        <v>385</v>
      </c>
    </row>
    <row r="199" spans="1:8" ht="25.5" x14ac:dyDescent="0.2">
      <c r="A199" s="26" t="s">
        <v>7</v>
      </c>
      <c r="B199" s="19" t="s">
        <v>250</v>
      </c>
      <c r="C199" s="26" t="s">
        <v>29</v>
      </c>
      <c r="D199" s="26">
        <v>50</v>
      </c>
      <c r="E199" s="37">
        <v>0</v>
      </c>
      <c r="F199" s="37">
        <f>E199*D199</f>
        <v>0</v>
      </c>
      <c r="G199" s="71">
        <f>SUM(F199*1.08)</f>
        <v>0</v>
      </c>
      <c r="H199" s="37"/>
    </row>
    <row r="200" spans="1:8" ht="25.5" x14ac:dyDescent="0.2">
      <c r="A200" s="26" t="s">
        <v>17</v>
      </c>
      <c r="B200" s="19" t="s">
        <v>251</v>
      </c>
      <c r="C200" s="26" t="s">
        <v>29</v>
      </c>
      <c r="D200" s="26">
        <v>20</v>
      </c>
      <c r="E200" s="37">
        <v>0</v>
      </c>
      <c r="F200" s="37">
        <f>E200*D200</f>
        <v>0</v>
      </c>
      <c r="G200" s="71">
        <f>SUM(F200*1.08)</f>
        <v>0</v>
      </c>
      <c r="H200" s="37"/>
    </row>
    <row r="201" spans="1:8" x14ac:dyDescent="0.2">
      <c r="A201" s="26" t="s">
        <v>19</v>
      </c>
      <c r="B201" s="19" t="s">
        <v>252</v>
      </c>
      <c r="C201" s="26" t="s">
        <v>9</v>
      </c>
      <c r="D201" s="26">
        <v>1500</v>
      </c>
      <c r="E201" s="37">
        <v>0</v>
      </c>
      <c r="F201" s="37">
        <f>E201*D201</f>
        <v>0</v>
      </c>
      <c r="G201" s="71">
        <f>SUM(F201*1.08)</f>
        <v>0</v>
      </c>
      <c r="H201" s="37"/>
    </row>
    <row r="202" spans="1:8" x14ac:dyDescent="0.2">
      <c r="A202" s="29"/>
      <c r="B202" s="29"/>
      <c r="C202" s="29"/>
      <c r="D202" s="29"/>
      <c r="E202" s="29"/>
      <c r="F202" s="32">
        <f>SUM(F199:F201)</f>
        <v>0</v>
      </c>
      <c r="G202" s="72">
        <f>SUM(G199:G201)</f>
        <v>0</v>
      </c>
      <c r="H202" s="32"/>
    </row>
    <row r="203" spans="1:8" x14ac:dyDescent="0.2">
      <c r="B203" s="29" t="s">
        <v>365</v>
      </c>
      <c r="C203" s="29"/>
      <c r="D203" s="29"/>
      <c r="E203" s="29"/>
      <c r="F203" s="32"/>
      <c r="G203" s="32"/>
      <c r="H203" s="29"/>
    </row>
    <row r="204" spans="1:8" ht="76.5" x14ac:dyDescent="0.2">
      <c r="A204" s="75" t="s">
        <v>132</v>
      </c>
      <c r="B204" s="75" t="s">
        <v>133</v>
      </c>
      <c r="C204" s="75" t="s">
        <v>12</v>
      </c>
      <c r="D204" s="75" t="s">
        <v>134</v>
      </c>
      <c r="E204" s="75" t="s">
        <v>135</v>
      </c>
      <c r="F204" s="75" t="s">
        <v>136</v>
      </c>
      <c r="G204" s="75" t="s">
        <v>137</v>
      </c>
      <c r="H204" s="6" t="s">
        <v>385</v>
      </c>
    </row>
    <row r="205" spans="1:8" ht="25.5" x14ac:dyDescent="0.2">
      <c r="A205" s="26" t="s">
        <v>7</v>
      </c>
      <c r="B205" s="19" t="s">
        <v>253</v>
      </c>
      <c r="C205" s="26" t="s">
        <v>9</v>
      </c>
      <c r="D205" s="26">
        <v>15000</v>
      </c>
      <c r="E205" s="37">
        <v>0</v>
      </c>
      <c r="F205" s="37">
        <f>E205*D205</f>
        <v>0</v>
      </c>
      <c r="G205" s="71">
        <f>SUM(F205*1.08)</f>
        <v>0</v>
      </c>
      <c r="H205" s="37"/>
    </row>
    <row r="206" spans="1:8" x14ac:dyDescent="0.2">
      <c r="A206" s="29"/>
      <c r="B206" s="29"/>
      <c r="C206" s="29"/>
      <c r="D206" s="29"/>
      <c r="E206" s="29"/>
      <c r="F206" s="32">
        <f>SUM(F205:F205)</f>
        <v>0</v>
      </c>
      <c r="G206" s="72">
        <f>SUM(G205:G205)</f>
        <v>0</v>
      </c>
      <c r="H206" s="32"/>
    </row>
    <row r="207" spans="1:8" x14ac:dyDescent="0.2">
      <c r="B207" s="29" t="s">
        <v>366</v>
      </c>
      <c r="C207" s="29"/>
      <c r="D207" s="29"/>
      <c r="E207" s="29"/>
      <c r="F207" s="32"/>
      <c r="G207" s="32"/>
      <c r="H207" s="29"/>
    </row>
    <row r="208" spans="1:8" ht="76.5" x14ac:dyDescent="0.2">
      <c r="A208" s="75" t="s">
        <v>132</v>
      </c>
      <c r="B208" s="75" t="s">
        <v>133</v>
      </c>
      <c r="C208" s="75" t="s">
        <v>12</v>
      </c>
      <c r="D208" s="75" t="s">
        <v>134</v>
      </c>
      <c r="E208" s="75" t="s">
        <v>135</v>
      </c>
      <c r="F208" s="75" t="s">
        <v>136</v>
      </c>
      <c r="G208" s="75" t="s">
        <v>137</v>
      </c>
      <c r="H208" s="6" t="s">
        <v>385</v>
      </c>
    </row>
    <row r="209" spans="1:8" ht="153" x14ac:dyDescent="0.2">
      <c r="A209" s="26" t="s">
        <v>7</v>
      </c>
      <c r="B209" s="19" t="s">
        <v>268</v>
      </c>
      <c r="C209" s="26" t="s">
        <v>9</v>
      </c>
      <c r="D209" s="26">
        <v>50</v>
      </c>
      <c r="E209" s="37">
        <v>0</v>
      </c>
      <c r="F209" s="37">
        <f>E209*D209</f>
        <v>0</v>
      </c>
      <c r="G209" s="71">
        <f>SUM(F209*1.08)</f>
        <v>0</v>
      </c>
      <c r="H209" s="37"/>
    </row>
    <row r="210" spans="1:8" ht="18.75" customHeight="1" x14ac:dyDescent="0.2">
      <c r="A210" s="29"/>
      <c r="B210" s="29"/>
      <c r="C210" s="29"/>
      <c r="D210" s="29"/>
      <c r="E210" s="29"/>
      <c r="F210" s="32">
        <f>SUM(F209:F209)</f>
        <v>0</v>
      </c>
      <c r="G210" s="72">
        <f>SUM(G209:G209)</f>
        <v>0</v>
      </c>
      <c r="H210" s="32"/>
    </row>
    <row r="211" spans="1:8" ht="18.75" customHeight="1" x14ac:dyDescent="0.2">
      <c r="A211" s="29"/>
      <c r="B211" s="29" t="s">
        <v>367</v>
      </c>
      <c r="C211" s="29"/>
      <c r="D211" s="29"/>
      <c r="E211" s="29"/>
      <c r="F211" s="32"/>
      <c r="G211" s="72"/>
      <c r="H211" s="32"/>
    </row>
    <row r="212" spans="1:8" ht="18.75" customHeight="1" x14ac:dyDescent="0.2">
      <c r="A212" s="73" t="s">
        <v>0</v>
      </c>
      <c r="B212" s="74" t="s">
        <v>1</v>
      </c>
      <c r="C212" s="74" t="s">
        <v>2</v>
      </c>
      <c r="D212" s="79" t="s">
        <v>3</v>
      </c>
      <c r="E212" s="80" t="s">
        <v>4</v>
      </c>
      <c r="F212" s="81" t="s">
        <v>5</v>
      </c>
      <c r="G212" s="81" t="s">
        <v>6</v>
      </c>
      <c r="H212" s="6" t="s">
        <v>385</v>
      </c>
    </row>
    <row r="213" spans="1:8" ht="231" customHeight="1" x14ac:dyDescent="0.2">
      <c r="A213" s="18" t="s">
        <v>7</v>
      </c>
      <c r="B213" s="96" t="s">
        <v>269</v>
      </c>
      <c r="C213" s="26" t="s">
        <v>25</v>
      </c>
      <c r="D213" s="83">
        <v>800</v>
      </c>
      <c r="E213" s="83">
        <v>0</v>
      </c>
      <c r="F213" s="37">
        <f>SUM(D213*E213)</f>
        <v>0</v>
      </c>
      <c r="G213" s="37">
        <f>SUM(F213*1.08)</f>
        <v>0</v>
      </c>
      <c r="H213" s="83"/>
    </row>
    <row r="214" spans="1:8" ht="179.25" customHeight="1" x14ac:dyDescent="0.2">
      <c r="A214" s="18" t="s">
        <v>17</v>
      </c>
      <c r="B214" s="96" t="s">
        <v>270</v>
      </c>
      <c r="C214" s="26" t="s">
        <v>25</v>
      </c>
      <c r="D214" s="83">
        <v>120</v>
      </c>
      <c r="E214" s="83">
        <v>0</v>
      </c>
      <c r="F214" s="37">
        <f>SUM(D214*E214)</f>
        <v>0</v>
      </c>
      <c r="G214" s="37">
        <f>SUM(F214*1.08)</f>
        <v>0</v>
      </c>
      <c r="H214" s="83"/>
    </row>
    <row r="215" spans="1:8" ht="18.75" customHeight="1" x14ac:dyDescent="0.2">
      <c r="B215" s="29"/>
      <c r="C215" s="29"/>
      <c r="D215" s="29"/>
      <c r="E215" s="29"/>
      <c r="F215" s="29"/>
      <c r="G215" s="29"/>
      <c r="H215" s="29"/>
    </row>
    <row r="216" spans="1:8" ht="18.75" customHeight="1" x14ac:dyDescent="0.2">
      <c r="B216" s="29"/>
      <c r="C216" s="29"/>
      <c r="D216" s="29"/>
      <c r="E216" s="29"/>
      <c r="F216" s="32">
        <f>SUM(F213:F215)</f>
        <v>0</v>
      </c>
      <c r="G216" s="32">
        <f>SUM(G213:G215)</f>
        <v>0</v>
      </c>
      <c r="H216" s="29"/>
    </row>
    <row r="217" spans="1:8" ht="18.75" customHeight="1" x14ac:dyDescent="0.2">
      <c r="B217" s="29" t="s">
        <v>368</v>
      </c>
      <c r="C217" s="29"/>
      <c r="D217" s="29"/>
      <c r="E217" s="29"/>
      <c r="F217" s="29"/>
      <c r="G217" s="29"/>
      <c r="H217" s="29"/>
    </row>
    <row r="218" spans="1:8" ht="64.5" customHeight="1" x14ac:dyDescent="0.2">
      <c r="A218" s="73" t="s">
        <v>0</v>
      </c>
      <c r="B218" s="74" t="s">
        <v>1</v>
      </c>
      <c r="C218" s="74" t="s">
        <v>2</v>
      </c>
      <c r="D218" s="79" t="s">
        <v>3</v>
      </c>
      <c r="E218" s="80" t="s">
        <v>4</v>
      </c>
      <c r="F218" s="81" t="s">
        <v>5</v>
      </c>
      <c r="G218" s="81" t="s">
        <v>6</v>
      </c>
      <c r="H218" s="6" t="s">
        <v>385</v>
      </c>
    </row>
    <row r="219" spans="1:8" ht="18.75" customHeight="1" x14ac:dyDescent="0.2">
      <c r="A219" s="18" t="s">
        <v>7</v>
      </c>
      <c r="B219" s="82" t="s">
        <v>271</v>
      </c>
      <c r="C219" s="26" t="s">
        <v>29</v>
      </c>
      <c r="D219" s="83">
        <v>100</v>
      </c>
      <c r="E219" s="83">
        <v>0</v>
      </c>
      <c r="F219" s="37">
        <f t="shared" ref="F219:F232" si="10">SUM(D219*E219)</f>
        <v>0</v>
      </c>
      <c r="G219" s="37">
        <f t="shared" ref="G219:G232" si="11">SUM(F219*1.08)</f>
        <v>0</v>
      </c>
      <c r="H219" s="83"/>
    </row>
    <row r="220" spans="1:8" ht="18.75" customHeight="1" x14ac:dyDescent="0.2">
      <c r="A220" s="18" t="s">
        <v>17</v>
      </c>
      <c r="B220" s="82" t="s">
        <v>272</v>
      </c>
      <c r="C220" s="26" t="s">
        <v>29</v>
      </c>
      <c r="D220" s="83">
        <v>600</v>
      </c>
      <c r="E220" s="83">
        <v>0</v>
      </c>
      <c r="F220" s="37">
        <f t="shared" si="10"/>
        <v>0</v>
      </c>
      <c r="G220" s="37">
        <f t="shared" si="11"/>
        <v>0</v>
      </c>
      <c r="H220" s="83"/>
    </row>
    <row r="221" spans="1:8" ht="18.75" customHeight="1" x14ac:dyDescent="0.2">
      <c r="A221" s="18" t="s">
        <v>19</v>
      </c>
      <c r="B221" s="82" t="s">
        <v>273</v>
      </c>
      <c r="C221" s="26" t="s">
        <v>29</v>
      </c>
      <c r="D221" s="83">
        <v>15</v>
      </c>
      <c r="E221" s="83">
        <v>0</v>
      </c>
      <c r="F221" s="37">
        <f t="shared" si="10"/>
        <v>0</v>
      </c>
      <c r="G221" s="37">
        <f t="shared" si="11"/>
        <v>0</v>
      </c>
      <c r="H221" s="83"/>
    </row>
    <row r="222" spans="1:8" ht="18.75" customHeight="1" x14ac:dyDescent="0.2">
      <c r="A222" s="18" t="s">
        <v>21</v>
      </c>
      <c r="B222" s="82" t="s">
        <v>274</v>
      </c>
      <c r="C222" s="26" t="s">
        <v>29</v>
      </c>
      <c r="D222" s="83">
        <v>300</v>
      </c>
      <c r="E222" s="83">
        <v>0</v>
      </c>
      <c r="F222" s="37">
        <f t="shared" si="10"/>
        <v>0</v>
      </c>
      <c r="G222" s="37">
        <f t="shared" si="11"/>
        <v>0</v>
      </c>
      <c r="H222" s="83"/>
    </row>
    <row r="223" spans="1:8" ht="18.75" customHeight="1" x14ac:dyDescent="0.2">
      <c r="A223" s="18" t="s">
        <v>33</v>
      </c>
      <c r="B223" s="82" t="s">
        <v>275</v>
      </c>
      <c r="C223" s="26" t="s">
        <v>29</v>
      </c>
      <c r="D223" s="83">
        <v>250</v>
      </c>
      <c r="E223" s="83">
        <v>0</v>
      </c>
      <c r="F223" s="37">
        <f t="shared" si="10"/>
        <v>0</v>
      </c>
      <c r="G223" s="37">
        <f t="shared" si="11"/>
        <v>0</v>
      </c>
      <c r="H223" s="83"/>
    </row>
    <row r="224" spans="1:8" s="1" customFormat="1" ht="12.75" x14ac:dyDescent="0.2">
      <c r="A224" s="18" t="s">
        <v>35</v>
      </c>
      <c r="B224" s="82" t="s">
        <v>276</v>
      </c>
      <c r="C224" s="26" t="s">
        <v>29</v>
      </c>
      <c r="D224" s="83">
        <v>300</v>
      </c>
      <c r="E224" s="83">
        <v>0</v>
      </c>
      <c r="F224" s="37">
        <f t="shared" si="10"/>
        <v>0</v>
      </c>
      <c r="G224" s="37">
        <f t="shared" si="11"/>
        <v>0</v>
      </c>
      <c r="H224" s="83"/>
    </row>
    <row r="225" spans="1:9" s="1" customFormat="1" ht="12.75" x14ac:dyDescent="0.2">
      <c r="A225" s="18" t="s">
        <v>37</v>
      </c>
      <c r="B225" s="82" t="s">
        <v>277</v>
      </c>
      <c r="C225" s="26" t="s">
        <v>29</v>
      </c>
      <c r="D225" s="83">
        <v>800</v>
      </c>
      <c r="E225" s="83">
        <v>0</v>
      </c>
      <c r="F225" s="37">
        <f t="shared" si="10"/>
        <v>0</v>
      </c>
      <c r="G225" s="37">
        <f t="shared" si="11"/>
        <v>0</v>
      </c>
      <c r="H225" s="83"/>
      <c r="I225" s="76"/>
    </row>
    <row r="226" spans="1:9" s="1" customFormat="1" ht="12.75" x14ac:dyDescent="0.2">
      <c r="A226" s="18" t="s">
        <v>39</v>
      </c>
      <c r="B226" s="82" t="s">
        <v>278</v>
      </c>
      <c r="C226" s="26" t="s">
        <v>29</v>
      </c>
      <c r="D226" s="83">
        <v>50</v>
      </c>
      <c r="E226" s="83">
        <v>0</v>
      </c>
      <c r="F226" s="37">
        <f t="shared" si="10"/>
        <v>0</v>
      </c>
      <c r="G226" s="37">
        <f t="shared" si="11"/>
        <v>0</v>
      </c>
      <c r="H226" s="83"/>
    </row>
    <row r="227" spans="1:9" s="1" customFormat="1" ht="12.75" x14ac:dyDescent="0.2">
      <c r="A227" s="18" t="s">
        <v>41</v>
      </c>
      <c r="B227" s="82" t="s">
        <v>279</v>
      </c>
      <c r="C227" s="26" t="s">
        <v>29</v>
      </c>
      <c r="D227" s="83">
        <v>300</v>
      </c>
      <c r="E227" s="83">
        <v>0</v>
      </c>
      <c r="F227" s="37">
        <f t="shared" si="10"/>
        <v>0</v>
      </c>
      <c r="G227" s="37">
        <f t="shared" si="11"/>
        <v>0</v>
      </c>
      <c r="H227" s="83"/>
    </row>
    <row r="228" spans="1:9" s="1" customFormat="1" ht="12.75" x14ac:dyDescent="0.2">
      <c r="A228" s="18" t="s">
        <v>43</v>
      </c>
      <c r="B228" s="82" t="s">
        <v>280</v>
      </c>
      <c r="C228" s="26" t="s">
        <v>29</v>
      </c>
      <c r="D228" s="83">
        <v>400</v>
      </c>
      <c r="E228" s="83">
        <v>0</v>
      </c>
      <c r="F228" s="37">
        <f t="shared" si="10"/>
        <v>0</v>
      </c>
      <c r="G228" s="37">
        <f t="shared" si="11"/>
        <v>0</v>
      </c>
      <c r="H228" s="83"/>
    </row>
    <row r="229" spans="1:9" x14ac:dyDescent="0.2">
      <c r="A229" s="18" t="s">
        <v>45</v>
      </c>
      <c r="B229" s="82" t="s">
        <v>281</v>
      </c>
      <c r="C229" s="26" t="s">
        <v>29</v>
      </c>
      <c r="D229" s="83">
        <v>3000</v>
      </c>
      <c r="E229" s="83">
        <v>0</v>
      </c>
      <c r="F229" s="37">
        <f t="shared" si="10"/>
        <v>0</v>
      </c>
      <c r="G229" s="37">
        <f t="shared" si="11"/>
        <v>0</v>
      </c>
      <c r="H229" s="83"/>
    </row>
    <row r="230" spans="1:9" x14ac:dyDescent="0.2">
      <c r="A230" s="18" t="s">
        <v>47</v>
      </c>
      <c r="B230" s="23" t="s">
        <v>282</v>
      </c>
      <c r="C230" s="12" t="s">
        <v>29</v>
      </c>
      <c r="D230" s="24">
        <v>50</v>
      </c>
      <c r="E230" s="83">
        <v>0</v>
      </c>
      <c r="F230" s="37">
        <f t="shared" si="10"/>
        <v>0</v>
      </c>
      <c r="G230" s="22">
        <f t="shared" si="11"/>
        <v>0</v>
      </c>
      <c r="H230" s="24"/>
    </row>
    <row r="231" spans="1:9" s="1" customFormat="1" ht="12.75" x14ac:dyDescent="0.2">
      <c r="A231" s="18" t="s">
        <v>49</v>
      </c>
      <c r="B231" s="23" t="s">
        <v>283</v>
      </c>
      <c r="C231" s="12" t="s">
        <v>29</v>
      </c>
      <c r="D231" s="24">
        <v>50</v>
      </c>
      <c r="E231" s="83">
        <v>0</v>
      </c>
      <c r="F231" s="37">
        <f t="shared" si="10"/>
        <v>0</v>
      </c>
      <c r="G231" s="22">
        <f t="shared" si="11"/>
        <v>0</v>
      </c>
      <c r="H231" s="24"/>
    </row>
    <row r="232" spans="1:9" s="1" customFormat="1" ht="12.75" x14ac:dyDescent="0.2">
      <c r="A232" s="18" t="s">
        <v>51</v>
      </c>
      <c r="B232" s="23" t="s">
        <v>284</v>
      </c>
      <c r="C232" s="12" t="s">
        <v>29</v>
      </c>
      <c r="D232" s="24">
        <v>50</v>
      </c>
      <c r="E232" s="83">
        <v>0</v>
      </c>
      <c r="F232" s="37">
        <f t="shared" si="10"/>
        <v>0</v>
      </c>
      <c r="G232" s="22">
        <f t="shared" si="11"/>
        <v>0</v>
      </c>
      <c r="H232" s="24"/>
      <c r="I232" s="76"/>
    </row>
    <row r="233" spans="1:9" s="1" customFormat="1" ht="12.75" x14ac:dyDescent="0.2">
      <c r="B233" s="29"/>
      <c r="C233" s="29"/>
      <c r="D233" s="29"/>
      <c r="E233" s="29"/>
      <c r="F233" s="11">
        <f>SUM(F219:F232)</f>
        <v>0</v>
      </c>
      <c r="G233" s="32">
        <f>SUM(G219:G232)</f>
        <v>0</v>
      </c>
      <c r="H233" s="29"/>
    </row>
    <row r="234" spans="1:9" s="1" customFormat="1" ht="12.75" x14ac:dyDescent="0.2">
      <c r="B234" s="29"/>
      <c r="C234" s="29"/>
      <c r="D234" s="29"/>
      <c r="E234" s="29"/>
      <c r="F234" s="29"/>
      <c r="G234" s="29"/>
      <c r="H234" s="29"/>
    </row>
    <row r="235" spans="1:9" s="1" customFormat="1" ht="12.75" x14ac:dyDescent="0.2">
      <c r="B235" s="29" t="s">
        <v>369</v>
      </c>
      <c r="C235" s="29"/>
      <c r="D235" s="29"/>
      <c r="E235" s="29"/>
      <c r="F235" s="29"/>
      <c r="G235" s="29"/>
      <c r="H235" s="29"/>
    </row>
    <row r="236" spans="1:9" s="1" customFormat="1" ht="76.5" x14ac:dyDescent="0.2">
      <c r="A236" s="139" t="s">
        <v>223</v>
      </c>
      <c r="B236" s="140" t="s">
        <v>1</v>
      </c>
      <c r="C236" s="140" t="s">
        <v>2</v>
      </c>
      <c r="D236" s="141" t="s">
        <v>3</v>
      </c>
      <c r="E236" s="142" t="s">
        <v>4</v>
      </c>
      <c r="F236" s="143" t="s">
        <v>5</v>
      </c>
      <c r="G236" s="143" t="s">
        <v>6</v>
      </c>
      <c r="H236" s="6" t="s">
        <v>385</v>
      </c>
    </row>
    <row r="237" spans="1:9" s="1" customFormat="1" ht="204" x14ac:dyDescent="0.2">
      <c r="A237" s="144">
        <v>1</v>
      </c>
      <c r="B237" s="145" t="s">
        <v>224</v>
      </c>
      <c r="C237" s="146" t="s">
        <v>9</v>
      </c>
      <c r="D237" s="147">
        <v>20</v>
      </c>
      <c r="E237" s="147">
        <v>0</v>
      </c>
      <c r="F237" s="148">
        <f>SUM(D237*E237)</f>
        <v>0</v>
      </c>
      <c r="G237" s="148">
        <f>SUM(F237*1.08)</f>
        <v>0</v>
      </c>
      <c r="H237" s="147"/>
    </row>
    <row r="238" spans="1:9" s="1" customFormat="1" ht="12.75" x14ac:dyDescent="0.2">
      <c r="B238" s="29"/>
      <c r="C238" s="29"/>
      <c r="D238" s="29"/>
      <c r="E238" s="29"/>
      <c r="F238" s="29"/>
      <c r="G238" s="29"/>
      <c r="H238" s="29"/>
    </row>
    <row r="239" spans="1:9" s="1" customFormat="1" ht="12.75" x14ac:dyDescent="0.2">
      <c r="B239" s="29"/>
      <c r="C239" s="29"/>
      <c r="D239" s="29"/>
      <c r="E239" s="29"/>
      <c r="F239" s="32">
        <f>SUM(F237:F238)</f>
        <v>0</v>
      </c>
      <c r="G239" s="32">
        <f>SUM(G237:G238)</f>
        <v>0</v>
      </c>
      <c r="H239" s="29"/>
    </row>
    <row r="240" spans="1:9" s="1" customFormat="1" ht="12.75" x14ac:dyDescent="0.2">
      <c r="B240" s="29"/>
      <c r="C240" s="29"/>
      <c r="D240" s="29"/>
      <c r="E240" s="29"/>
      <c r="F240" s="29"/>
      <c r="G240" s="29"/>
      <c r="H240" s="29"/>
    </row>
    <row r="241" spans="1:8" s="1" customFormat="1" ht="12.75" x14ac:dyDescent="0.2">
      <c r="B241" s="29"/>
      <c r="C241" s="29"/>
      <c r="D241" s="29"/>
      <c r="E241" s="29"/>
      <c r="F241" s="29"/>
      <c r="G241" s="29"/>
      <c r="H241" s="29"/>
    </row>
    <row r="242" spans="1:8" s="1" customFormat="1" ht="12.75" x14ac:dyDescent="0.2">
      <c r="B242" s="29"/>
      <c r="C242" s="29"/>
      <c r="D242" s="29"/>
      <c r="E242" s="29"/>
      <c r="F242" s="29"/>
      <c r="G242" s="29"/>
      <c r="H242" s="29"/>
    </row>
    <row r="243" spans="1:8" s="1" customFormat="1" ht="12.75" x14ac:dyDescent="0.2">
      <c r="B243" s="29"/>
      <c r="C243" s="29"/>
      <c r="D243" s="29"/>
      <c r="E243" s="29"/>
      <c r="F243" s="29"/>
      <c r="G243" s="29"/>
      <c r="H243" s="29"/>
    </row>
    <row r="244" spans="1:8" s="1" customFormat="1" ht="12.75" x14ac:dyDescent="0.2">
      <c r="B244" s="29"/>
      <c r="C244" s="29"/>
      <c r="D244" s="29"/>
      <c r="E244" s="29"/>
      <c r="F244" s="29"/>
      <c r="G244" s="29"/>
      <c r="H244" s="29"/>
    </row>
    <row r="245" spans="1:8" s="1" customFormat="1" ht="12.75" x14ac:dyDescent="0.2">
      <c r="B245" s="29"/>
      <c r="C245" s="29"/>
      <c r="D245" s="29"/>
      <c r="E245" s="29"/>
      <c r="F245" s="29"/>
      <c r="G245" s="29"/>
      <c r="H245" s="29"/>
    </row>
    <row r="246" spans="1:8" s="1" customFormat="1" ht="12.75" x14ac:dyDescent="0.2">
      <c r="B246" s="29" t="s">
        <v>370</v>
      </c>
      <c r="C246" s="29"/>
      <c r="D246" s="29"/>
      <c r="E246" s="29"/>
      <c r="F246" s="29"/>
      <c r="G246" s="29"/>
      <c r="H246" s="29"/>
    </row>
    <row r="247" spans="1:8" s="1" customFormat="1" ht="135" customHeight="1" x14ac:dyDescent="0.2">
      <c r="A247" s="73" t="s">
        <v>223</v>
      </c>
      <c r="B247" s="74" t="s">
        <v>1</v>
      </c>
      <c r="C247" s="74" t="s">
        <v>2</v>
      </c>
      <c r="D247" s="79" t="s">
        <v>3</v>
      </c>
      <c r="E247" s="80" t="s">
        <v>4</v>
      </c>
      <c r="F247" s="81" t="s">
        <v>5</v>
      </c>
      <c r="G247" s="81" t="s">
        <v>6</v>
      </c>
      <c r="H247" s="6" t="s">
        <v>385</v>
      </c>
    </row>
    <row r="248" spans="1:8" s="1" customFormat="1" ht="81.75" customHeight="1" x14ac:dyDescent="0.2">
      <c r="A248" s="18" t="s">
        <v>7</v>
      </c>
      <c r="B248" s="82" t="s">
        <v>225</v>
      </c>
      <c r="C248" s="26" t="s">
        <v>9</v>
      </c>
      <c r="D248" s="83">
        <v>10</v>
      </c>
      <c r="E248" s="83">
        <v>0</v>
      </c>
      <c r="F248" s="37">
        <f t="shared" ref="F248:F258" si="12">SUM(D248*E248)</f>
        <v>0</v>
      </c>
      <c r="G248" s="37">
        <f>SUM(F248*1.08)</f>
        <v>0</v>
      </c>
      <c r="H248" s="26"/>
    </row>
    <row r="249" spans="1:8" s="1" customFormat="1" ht="63.75" x14ac:dyDescent="0.2">
      <c r="A249" s="18" t="s">
        <v>17</v>
      </c>
      <c r="B249" s="82" t="s">
        <v>226</v>
      </c>
      <c r="C249" s="26" t="s">
        <v>9</v>
      </c>
      <c r="D249" s="83">
        <v>4500</v>
      </c>
      <c r="E249" s="83">
        <v>0</v>
      </c>
      <c r="F249" s="37">
        <f t="shared" si="12"/>
        <v>0</v>
      </c>
      <c r="G249" s="37">
        <f t="shared" ref="G249:G258" si="13">SUM(F249*1.08)</f>
        <v>0</v>
      </c>
      <c r="H249" s="26"/>
    </row>
    <row r="250" spans="1:8" s="1" customFormat="1" ht="25.5" x14ac:dyDescent="0.2">
      <c r="A250" s="18" t="s">
        <v>19</v>
      </c>
      <c r="B250" s="96" t="s">
        <v>227</v>
      </c>
      <c r="C250" s="26" t="s">
        <v>9</v>
      </c>
      <c r="D250" s="83">
        <v>500</v>
      </c>
      <c r="E250" s="83">
        <v>0</v>
      </c>
      <c r="F250" s="37">
        <f t="shared" si="12"/>
        <v>0</v>
      </c>
      <c r="G250" s="37">
        <f t="shared" si="13"/>
        <v>0</v>
      </c>
      <c r="H250" s="83"/>
    </row>
    <row r="251" spans="1:8" s="1" customFormat="1" ht="102" x14ac:dyDescent="0.2">
      <c r="A251" s="18" t="s">
        <v>21</v>
      </c>
      <c r="B251" s="82" t="s">
        <v>228</v>
      </c>
      <c r="C251" s="26" t="s">
        <v>9</v>
      </c>
      <c r="D251" s="83">
        <v>2400</v>
      </c>
      <c r="E251" s="83">
        <v>0</v>
      </c>
      <c r="F251" s="37">
        <f t="shared" si="12"/>
        <v>0</v>
      </c>
      <c r="G251" s="37">
        <f t="shared" si="13"/>
        <v>0</v>
      </c>
      <c r="H251" s="26"/>
    </row>
    <row r="252" spans="1:8" s="1" customFormat="1" ht="51" x14ac:dyDescent="0.2">
      <c r="A252" s="18" t="s">
        <v>33</v>
      </c>
      <c r="B252" s="82" t="s">
        <v>229</v>
      </c>
      <c r="C252" s="26" t="s">
        <v>9</v>
      </c>
      <c r="D252" s="83">
        <v>400</v>
      </c>
      <c r="E252" s="83">
        <v>0</v>
      </c>
      <c r="F252" s="37">
        <f t="shared" si="12"/>
        <v>0</v>
      </c>
      <c r="G252" s="37">
        <f t="shared" si="13"/>
        <v>0</v>
      </c>
      <c r="H252" s="26"/>
    </row>
    <row r="253" spans="1:8" s="1" customFormat="1" ht="76.5" x14ac:dyDescent="0.2">
      <c r="A253" s="18" t="s">
        <v>35</v>
      </c>
      <c r="B253" s="82" t="s">
        <v>230</v>
      </c>
      <c r="C253" s="26" t="s">
        <v>9</v>
      </c>
      <c r="D253" s="83">
        <v>800</v>
      </c>
      <c r="E253" s="83">
        <v>0</v>
      </c>
      <c r="F253" s="37">
        <f t="shared" si="12"/>
        <v>0</v>
      </c>
      <c r="G253" s="37">
        <f t="shared" si="13"/>
        <v>0</v>
      </c>
      <c r="H253" s="26"/>
    </row>
    <row r="254" spans="1:8" s="1" customFormat="1" ht="25.5" x14ac:dyDescent="0.2">
      <c r="A254" s="18" t="s">
        <v>37</v>
      </c>
      <c r="B254" s="96" t="s">
        <v>231</v>
      </c>
      <c r="C254" s="26" t="s">
        <v>9</v>
      </c>
      <c r="D254" s="83">
        <v>500</v>
      </c>
      <c r="E254" s="83">
        <v>0</v>
      </c>
      <c r="F254" s="37">
        <f t="shared" si="12"/>
        <v>0</v>
      </c>
      <c r="G254" s="37">
        <f t="shared" si="13"/>
        <v>0</v>
      </c>
      <c r="H254" s="83"/>
    </row>
    <row r="255" spans="1:8" s="1" customFormat="1" ht="36" customHeight="1" x14ac:dyDescent="0.2">
      <c r="A255" s="18" t="s">
        <v>39</v>
      </c>
      <c r="B255" s="96" t="s">
        <v>232</v>
      </c>
      <c r="C255" s="26" t="s">
        <v>9</v>
      </c>
      <c r="D255" s="83">
        <v>50</v>
      </c>
      <c r="E255" s="83">
        <v>0</v>
      </c>
      <c r="F255" s="37">
        <f t="shared" si="12"/>
        <v>0</v>
      </c>
      <c r="G255" s="37">
        <f t="shared" si="13"/>
        <v>0</v>
      </c>
      <c r="H255" s="83"/>
    </row>
    <row r="256" spans="1:8" s="1" customFormat="1" ht="38.25" x14ac:dyDescent="0.2">
      <c r="A256" s="18" t="s">
        <v>41</v>
      </c>
      <c r="B256" s="96" t="s">
        <v>233</v>
      </c>
      <c r="C256" s="26" t="s">
        <v>9</v>
      </c>
      <c r="D256" s="83">
        <v>30</v>
      </c>
      <c r="E256" s="83">
        <v>0</v>
      </c>
      <c r="F256" s="37">
        <f t="shared" si="12"/>
        <v>0</v>
      </c>
      <c r="G256" s="37">
        <f t="shared" si="13"/>
        <v>0</v>
      </c>
      <c r="H256" s="83"/>
    </row>
    <row r="257" spans="1:9" s="29" customFormat="1" ht="89.25" x14ac:dyDescent="0.2">
      <c r="A257" s="18" t="s">
        <v>43</v>
      </c>
      <c r="B257" s="96" t="s">
        <v>234</v>
      </c>
      <c r="C257" s="26" t="s">
        <v>9</v>
      </c>
      <c r="D257" s="83">
        <v>300</v>
      </c>
      <c r="E257" s="83">
        <v>0</v>
      </c>
      <c r="F257" s="37">
        <f t="shared" si="12"/>
        <v>0</v>
      </c>
      <c r="G257" s="37">
        <f t="shared" si="13"/>
        <v>0</v>
      </c>
      <c r="H257" s="83"/>
      <c r="I257" s="92"/>
    </row>
    <row r="258" spans="1:9" s="29" customFormat="1" ht="12.75" x14ac:dyDescent="0.2">
      <c r="A258" s="18" t="s">
        <v>45</v>
      </c>
      <c r="B258" s="96" t="s">
        <v>235</v>
      </c>
      <c r="C258" s="26" t="s">
        <v>9</v>
      </c>
      <c r="D258" s="83">
        <v>100</v>
      </c>
      <c r="E258" s="83">
        <v>0</v>
      </c>
      <c r="F258" s="37">
        <f t="shared" si="12"/>
        <v>0</v>
      </c>
      <c r="G258" s="37">
        <f t="shared" si="13"/>
        <v>0</v>
      </c>
      <c r="H258" s="83"/>
    </row>
    <row r="259" spans="1:9" s="29" customFormat="1" ht="12.75" x14ac:dyDescent="0.2">
      <c r="A259" s="1"/>
    </row>
    <row r="260" spans="1:9" s="29" customFormat="1" ht="12.75" x14ac:dyDescent="0.2">
      <c r="A260" s="1"/>
      <c r="F260" s="32">
        <f>SUM(F248:F259)</f>
        <v>0</v>
      </c>
      <c r="G260" s="32">
        <f>SUM(G248:G259)</f>
        <v>0</v>
      </c>
    </row>
    <row r="261" spans="1:9" s="29" customFormat="1" ht="12.75" x14ac:dyDescent="0.2">
      <c r="A261" s="1"/>
    </row>
    <row r="262" spans="1:9" s="29" customFormat="1" ht="15" customHeight="1" x14ac:dyDescent="0.2">
      <c r="A262" s="94"/>
      <c r="B262" s="35"/>
      <c r="D262" s="121"/>
      <c r="E262" s="121"/>
      <c r="F262" s="32"/>
      <c r="G262" s="32"/>
    </row>
    <row r="263" spans="1:9" x14ac:dyDescent="0.2">
      <c r="B263" s="29" t="s">
        <v>371</v>
      </c>
      <c r="C263" s="29"/>
      <c r="D263" s="29"/>
      <c r="E263" s="29"/>
      <c r="F263" s="29"/>
      <c r="G263" s="29"/>
      <c r="H263" s="29"/>
    </row>
    <row r="264" spans="1:9" ht="76.5" x14ac:dyDescent="0.2">
      <c r="A264" s="73" t="s">
        <v>0</v>
      </c>
      <c r="B264" s="74" t="s">
        <v>1</v>
      </c>
      <c r="C264" s="74" t="s">
        <v>2</v>
      </c>
      <c r="D264" s="79" t="s">
        <v>3</v>
      </c>
      <c r="E264" s="80" t="s">
        <v>4</v>
      </c>
      <c r="F264" s="81" t="s">
        <v>5</v>
      </c>
      <c r="G264" s="81" t="s">
        <v>6</v>
      </c>
      <c r="H264" s="6" t="s">
        <v>385</v>
      </c>
      <c r="I264" s="76"/>
    </row>
    <row r="265" spans="1:9" x14ac:dyDescent="0.2">
      <c r="A265" s="18" t="s">
        <v>7</v>
      </c>
      <c r="B265" s="122" t="s">
        <v>254</v>
      </c>
      <c r="C265" s="26" t="s">
        <v>61</v>
      </c>
      <c r="D265" s="26">
        <v>5</v>
      </c>
      <c r="E265" s="123">
        <v>0</v>
      </c>
      <c r="F265" s="37">
        <f t="shared" ref="F265:F276" si="14">SUM(D265*E265)</f>
        <v>0</v>
      </c>
      <c r="G265" s="37">
        <f t="shared" ref="G265:G276" si="15">SUM(F265*1.23)</f>
        <v>0</v>
      </c>
      <c r="H265" s="26"/>
    </row>
    <row r="266" spans="1:9" x14ac:dyDescent="0.2">
      <c r="A266" s="18" t="s">
        <v>17</v>
      </c>
      <c r="B266" s="122" t="s">
        <v>255</v>
      </c>
      <c r="C266" s="26" t="s">
        <v>61</v>
      </c>
      <c r="D266" s="26">
        <v>2</v>
      </c>
      <c r="E266" s="123">
        <v>0</v>
      </c>
      <c r="F266" s="77">
        <f t="shared" si="14"/>
        <v>0</v>
      </c>
      <c r="G266" s="37">
        <f t="shared" si="15"/>
        <v>0</v>
      </c>
      <c r="H266" s="26"/>
    </row>
    <row r="267" spans="1:9" ht="76.5" customHeight="1" x14ac:dyDescent="0.2">
      <c r="A267" s="18" t="s">
        <v>19</v>
      </c>
      <c r="B267" s="82" t="s">
        <v>256</v>
      </c>
      <c r="C267" s="124" t="s">
        <v>80</v>
      </c>
      <c r="D267" s="98">
        <v>500</v>
      </c>
      <c r="E267" s="123">
        <v>0</v>
      </c>
      <c r="F267" s="37">
        <f t="shared" si="14"/>
        <v>0</v>
      </c>
      <c r="G267" s="37">
        <f t="shared" si="15"/>
        <v>0</v>
      </c>
      <c r="H267" s="98"/>
    </row>
    <row r="268" spans="1:9" ht="29.25" customHeight="1" x14ac:dyDescent="0.2">
      <c r="A268" s="18" t="s">
        <v>21</v>
      </c>
      <c r="B268" s="122" t="s">
        <v>257</v>
      </c>
      <c r="C268" s="26" t="s">
        <v>61</v>
      </c>
      <c r="D268" s="26">
        <v>20</v>
      </c>
      <c r="E268" s="123">
        <v>0</v>
      </c>
      <c r="F268" s="77">
        <f t="shared" si="14"/>
        <v>0</v>
      </c>
      <c r="G268" s="37">
        <f t="shared" si="15"/>
        <v>0</v>
      </c>
      <c r="H268" s="26"/>
    </row>
    <row r="269" spans="1:9" x14ac:dyDescent="0.2">
      <c r="A269" s="18" t="s">
        <v>33</v>
      </c>
      <c r="B269" s="122" t="s">
        <v>258</v>
      </c>
      <c r="C269" s="26" t="s">
        <v>61</v>
      </c>
      <c r="D269" s="26">
        <v>30</v>
      </c>
      <c r="E269" s="123">
        <v>0</v>
      </c>
      <c r="F269" s="37">
        <f t="shared" si="14"/>
        <v>0</v>
      </c>
      <c r="G269" s="37">
        <f t="shared" si="15"/>
        <v>0</v>
      </c>
      <c r="H269" s="26"/>
    </row>
    <row r="270" spans="1:9" x14ac:dyDescent="0.2">
      <c r="A270" s="18" t="s">
        <v>35</v>
      </c>
      <c r="B270" s="122" t="s">
        <v>259</v>
      </c>
      <c r="C270" s="26" t="s">
        <v>61</v>
      </c>
      <c r="D270" s="98">
        <v>50</v>
      </c>
      <c r="E270" s="123">
        <v>0</v>
      </c>
      <c r="F270" s="77">
        <f t="shared" si="14"/>
        <v>0</v>
      </c>
      <c r="G270" s="37">
        <f t="shared" si="15"/>
        <v>0</v>
      </c>
      <c r="H270" s="26"/>
    </row>
    <row r="271" spans="1:9" x14ac:dyDescent="0.2">
      <c r="A271" s="18" t="s">
        <v>37</v>
      </c>
      <c r="B271" s="122" t="s">
        <v>260</v>
      </c>
      <c r="C271" s="26" t="s">
        <v>61</v>
      </c>
      <c r="D271" s="26">
        <v>50</v>
      </c>
      <c r="E271" s="123">
        <v>0</v>
      </c>
      <c r="F271" s="77">
        <f t="shared" si="14"/>
        <v>0</v>
      </c>
      <c r="G271" s="37">
        <f t="shared" si="15"/>
        <v>0</v>
      </c>
      <c r="H271" s="26"/>
    </row>
    <row r="272" spans="1:9" x14ac:dyDescent="0.2">
      <c r="A272" s="18" t="s">
        <v>39</v>
      </c>
      <c r="B272" s="122" t="s">
        <v>261</v>
      </c>
      <c r="C272" s="26" t="s">
        <v>61</v>
      </c>
      <c r="D272" s="26">
        <v>10</v>
      </c>
      <c r="E272" s="123">
        <v>0</v>
      </c>
      <c r="F272" s="77">
        <f t="shared" si="14"/>
        <v>0</v>
      </c>
      <c r="G272" s="37">
        <f t="shared" si="15"/>
        <v>0</v>
      </c>
      <c r="H272" s="26"/>
    </row>
    <row r="273" spans="1:9" x14ac:dyDescent="0.2">
      <c r="A273" s="18" t="s">
        <v>41</v>
      </c>
      <c r="B273" s="122" t="s">
        <v>262</v>
      </c>
      <c r="C273" s="26" t="s">
        <v>61</v>
      </c>
      <c r="D273" s="26">
        <v>50</v>
      </c>
      <c r="E273" s="123">
        <v>0</v>
      </c>
      <c r="F273" s="77">
        <f t="shared" si="14"/>
        <v>0</v>
      </c>
      <c r="G273" s="37">
        <f t="shared" si="15"/>
        <v>0</v>
      </c>
      <c r="H273" s="26"/>
    </row>
    <row r="274" spans="1:9" x14ac:dyDescent="0.2">
      <c r="A274" s="18" t="s">
        <v>43</v>
      </c>
      <c r="B274" s="122" t="s">
        <v>263</v>
      </c>
      <c r="C274" s="26" t="s">
        <v>61</v>
      </c>
      <c r="D274" s="26">
        <v>2200</v>
      </c>
      <c r="E274" s="123">
        <v>0</v>
      </c>
      <c r="F274" s="37">
        <f t="shared" si="14"/>
        <v>0</v>
      </c>
      <c r="G274" s="37">
        <f t="shared" si="15"/>
        <v>0</v>
      </c>
      <c r="H274" s="26"/>
    </row>
    <row r="275" spans="1:9" ht="25.5" x14ac:dyDescent="0.2">
      <c r="A275" s="18" t="s">
        <v>45</v>
      </c>
      <c r="B275" s="19" t="s">
        <v>264</v>
      </c>
      <c r="C275" s="26" t="s">
        <v>61</v>
      </c>
      <c r="D275" s="26">
        <v>60</v>
      </c>
      <c r="E275" s="123">
        <v>0</v>
      </c>
      <c r="F275" s="37">
        <f t="shared" si="14"/>
        <v>0</v>
      </c>
      <c r="G275" s="37">
        <f t="shared" si="15"/>
        <v>0</v>
      </c>
      <c r="H275" s="26"/>
    </row>
    <row r="276" spans="1:9" ht="15" customHeight="1" x14ac:dyDescent="0.2">
      <c r="A276" s="18" t="s">
        <v>47</v>
      </c>
      <c r="B276" s="122" t="s">
        <v>265</v>
      </c>
      <c r="C276" s="26" t="s">
        <v>61</v>
      </c>
      <c r="D276" s="26">
        <v>10</v>
      </c>
      <c r="E276" s="123">
        <v>0</v>
      </c>
      <c r="F276" s="37">
        <f t="shared" si="14"/>
        <v>0</v>
      </c>
      <c r="G276" s="37">
        <f t="shared" si="15"/>
        <v>0</v>
      </c>
      <c r="H276" s="26"/>
    </row>
    <row r="277" spans="1:9" ht="21.75" customHeight="1" x14ac:dyDescent="0.2">
      <c r="B277" s="29"/>
      <c r="C277" s="29"/>
      <c r="D277" s="29"/>
      <c r="E277" s="29"/>
      <c r="F277" s="32">
        <f>SUM(F265:F276)</f>
        <v>0</v>
      </c>
      <c r="G277" s="32">
        <f>SUM(G265:G276)</f>
        <v>0</v>
      </c>
      <c r="H277" s="29"/>
    </row>
    <row r="278" spans="1:9" ht="21.75" customHeight="1" x14ac:dyDescent="0.2">
      <c r="B278" s="29"/>
      <c r="C278" s="29"/>
      <c r="D278" s="29"/>
      <c r="E278" s="29"/>
      <c r="F278" s="32"/>
      <c r="G278" s="32"/>
      <c r="H278" s="29"/>
    </row>
    <row r="279" spans="1:9" ht="21.75" customHeight="1" x14ac:dyDescent="0.2">
      <c r="B279" s="29"/>
      <c r="C279" s="29"/>
      <c r="D279" s="29"/>
      <c r="E279" s="29"/>
      <c r="F279" s="32"/>
      <c r="G279" s="32"/>
      <c r="H279" s="29"/>
    </row>
    <row r="280" spans="1:9" ht="21.75" customHeight="1" x14ac:dyDescent="0.2">
      <c r="B280" s="29"/>
      <c r="C280" s="29"/>
      <c r="D280" s="29"/>
      <c r="E280" s="29"/>
      <c r="F280" s="32"/>
      <c r="G280" s="32"/>
      <c r="H280" s="29"/>
    </row>
    <row r="281" spans="1:9" ht="21.75" customHeight="1" x14ac:dyDescent="0.2">
      <c r="B281" s="29"/>
      <c r="C281" s="29"/>
      <c r="D281" s="29"/>
      <c r="E281" s="29"/>
      <c r="F281" s="32"/>
      <c r="G281" s="32"/>
      <c r="H281" s="29"/>
    </row>
    <row r="282" spans="1:9" ht="21.75" customHeight="1" x14ac:dyDescent="0.2">
      <c r="B282" s="29"/>
      <c r="C282" s="29"/>
      <c r="D282" s="29"/>
      <c r="E282" s="29"/>
      <c r="F282" s="32"/>
      <c r="G282" s="32"/>
      <c r="H282" s="29"/>
    </row>
    <row r="283" spans="1:9" ht="21.75" customHeight="1" x14ac:dyDescent="0.2">
      <c r="B283" s="29" t="s">
        <v>372</v>
      </c>
      <c r="C283" s="29"/>
      <c r="D283" s="29"/>
      <c r="E283" s="29"/>
      <c r="F283" s="32"/>
      <c r="G283" s="32"/>
      <c r="H283" s="29"/>
    </row>
    <row r="284" spans="1:9" s="29" customFormat="1" ht="76.5" x14ac:dyDescent="0.2">
      <c r="A284" s="75" t="s">
        <v>132</v>
      </c>
      <c r="B284" s="75" t="s">
        <v>133</v>
      </c>
      <c r="C284" s="75" t="s">
        <v>12</v>
      </c>
      <c r="D284" s="75" t="s">
        <v>134</v>
      </c>
      <c r="E284" s="75" t="s">
        <v>135</v>
      </c>
      <c r="F284" s="75" t="s">
        <v>136</v>
      </c>
      <c r="G284" s="75" t="s">
        <v>137</v>
      </c>
      <c r="H284" s="6" t="s">
        <v>385</v>
      </c>
      <c r="I284" s="92"/>
    </row>
    <row r="285" spans="1:9" s="29" customFormat="1" ht="191.25" customHeight="1" x14ac:dyDescent="0.2">
      <c r="A285" s="26" t="s">
        <v>7</v>
      </c>
      <c r="B285" s="19" t="s">
        <v>266</v>
      </c>
      <c r="C285" s="26" t="s">
        <v>9</v>
      </c>
      <c r="D285" s="26">
        <v>120</v>
      </c>
      <c r="E285" s="37">
        <v>0</v>
      </c>
      <c r="F285" s="37">
        <f>E285*D285</f>
        <v>0</v>
      </c>
      <c r="G285" s="71">
        <f>SUM(F285*1.08)</f>
        <v>0</v>
      </c>
      <c r="H285" s="37"/>
    </row>
    <row r="286" spans="1:9" s="29" customFormat="1" ht="12.75" x14ac:dyDescent="0.2">
      <c r="F286" s="32">
        <f>SUM(F285:F285)</f>
        <v>0</v>
      </c>
      <c r="G286" s="72">
        <f>SUM(G285:G285)</f>
        <v>0</v>
      </c>
      <c r="H286" s="32"/>
    </row>
    <row r="287" spans="1:9" x14ac:dyDescent="0.2">
      <c r="B287" s="29" t="s">
        <v>373</v>
      </c>
      <c r="C287" s="29"/>
      <c r="D287" s="29"/>
      <c r="E287" s="29"/>
      <c r="F287" s="29"/>
      <c r="G287" s="29"/>
      <c r="H287" s="29"/>
    </row>
    <row r="288" spans="1:9" s="29" customFormat="1" ht="76.5" x14ac:dyDescent="0.2">
      <c r="A288" s="75" t="s">
        <v>132</v>
      </c>
      <c r="B288" s="75" t="s">
        <v>133</v>
      </c>
      <c r="C288" s="75" t="s">
        <v>12</v>
      </c>
      <c r="D288" s="75" t="s">
        <v>134</v>
      </c>
      <c r="E288" s="75" t="s">
        <v>135</v>
      </c>
      <c r="F288" s="75" t="s">
        <v>136</v>
      </c>
      <c r="G288" s="75" t="s">
        <v>137</v>
      </c>
      <c r="H288" s="6" t="s">
        <v>385</v>
      </c>
    </row>
    <row r="289" spans="1:9" s="29" customFormat="1" ht="36.75" customHeight="1" x14ac:dyDescent="0.2">
      <c r="A289" s="26" t="s">
        <v>7</v>
      </c>
      <c r="B289" s="19" t="s">
        <v>267</v>
      </c>
      <c r="C289" s="26" t="s">
        <v>9</v>
      </c>
      <c r="D289" s="26">
        <v>600</v>
      </c>
      <c r="E289" s="37">
        <v>0</v>
      </c>
      <c r="F289" s="37">
        <f>E289*D289</f>
        <v>0</v>
      </c>
      <c r="G289" s="71">
        <f>SUM(F289*1.08)</f>
        <v>0</v>
      </c>
      <c r="H289" s="37"/>
    </row>
    <row r="290" spans="1:9" s="29" customFormat="1" ht="41.25" customHeight="1" x14ac:dyDescent="0.2">
      <c r="F290" s="32">
        <f>SUM(F289:F289)</f>
        <v>0</v>
      </c>
      <c r="G290" s="72">
        <f>SUM(G289:G289)</f>
        <v>0</v>
      </c>
      <c r="H290" s="32"/>
    </row>
    <row r="292" spans="1:9" s="1" customFormat="1" ht="12.75" x14ac:dyDescent="0.2">
      <c r="B292" s="29" t="s">
        <v>374</v>
      </c>
      <c r="C292" s="29"/>
      <c r="D292" s="29"/>
      <c r="E292" s="29"/>
      <c r="F292" s="29"/>
      <c r="G292" s="29"/>
      <c r="H292" s="29"/>
    </row>
    <row r="293" spans="1:9" s="1" customFormat="1" ht="76.5" x14ac:dyDescent="0.2">
      <c r="A293" s="73" t="s">
        <v>0</v>
      </c>
      <c r="B293" s="74" t="s">
        <v>1</v>
      </c>
      <c r="C293" s="74" t="s">
        <v>2</v>
      </c>
      <c r="D293" s="79" t="s">
        <v>3</v>
      </c>
      <c r="E293" s="80" t="s">
        <v>4</v>
      </c>
      <c r="F293" s="81" t="s">
        <v>5</v>
      </c>
      <c r="G293" s="81" t="s">
        <v>6</v>
      </c>
      <c r="H293" s="6" t="s">
        <v>385</v>
      </c>
      <c r="I293" s="76"/>
    </row>
    <row r="294" spans="1:9" s="1" customFormat="1" ht="12.75" x14ac:dyDescent="0.2">
      <c r="A294" s="18" t="s">
        <v>7</v>
      </c>
      <c r="B294" s="82" t="s">
        <v>285</v>
      </c>
      <c r="C294" s="26" t="s">
        <v>29</v>
      </c>
      <c r="D294" s="83">
        <v>200</v>
      </c>
      <c r="E294" s="83">
        <v>0</v>
      </c>
      <c r="F294" s="37">
        <f>SUM(D294*E294)</f>
        <v>0</v>
      </c>
      <c r="G294" s="37">
        <f>SUM(F294*1.08)</f>
        <v>0</v>
      </c>
      <c r="H294" s="83"/>
    </row>
    <row r="295" spans="1:9" s="1" customFormat="1" ht="12.75" x14ac:dyDescent="0.2">
      <c r="B295" s="29"/>
      <c r="C295" s="29"/>
      <c r="D295" s="29"/>
      <c r="E295" s="29"/>
      <c r="F295" s="29"/>
      <c r="G295" s="29"/>
      <c r="H295" s="29"/>
    </row>
    <row r="296" spans="1:9" s="1" customFormat="1" ht="12.75" x14ac:dyDescent="0.2">
      <c r="B296" s="29"/>
      <c r="C296" s="29"/>
      <c r="D296" s="29"/>
      <c r="E296" s="29"/>
      <c r="F296" s="32">
        <f>SUM(F294:F295)</f>
        <v>0</v>
      </c>
      <c r="G296" s="32">
        <f>SUM(G294:G295)</f>
        <v>0</v>
      </c>
      <c r="H296" s="29"/>
    </row>
    <row r="297" spans="1:9" x14ac:dyDescent="0.2">
      <c r="B297" s="29"/>
      <c r="C297" s="29"/>
      <c r="D297" s="29"/>
      <c r="E297" s="29"/>
      <c r="F297" s="29"/>
      <c r="G297" s="29"/>
      <c r="H297" s="29"/>
    </row>
    <row r="298" spans="1:9" x14ac:dyDescent="0.2">
      <c r="B298" s="29"/>
      <c r="C298" s="29"/>
      <c r="D298" s="29"/>
      <c r="E298" s="29"/>
      <c r="F298" s="29"/>
      <c r="G298" s="29"/>
      <c r="H298" s="29"/>
    </row>
    <row r="299" spans="1:9" x14ac:dyDescent="0.2">
      <c r="B299" s="29"/>
      <c r="C299" s="29"/>
      <c r="D299" s="29"/>
      <c r="E299" s="29"/>
      <c r="F299" s="29"/>
      <c r="G299" s="29"/>
      <c r="H299" s="29"/>
      <c r="I299" s="125"/>
    </row>
    <row r="300" spans="1:9" s="1" customFormat="1" ht="12.75" x14ac:dyDescent="0.2">
      <c r="B300" s="29" t="s">
        <v>375</v>
      </c>
      <c r="C300" s="29"/>
      <c r="D300" s="29"/>
      <c r="E300" s="29"/>
      <c r="F300" s="29"/>
      <c r="G300" s="29"/>
      <c r="H300" s="29"/>
    </row>
    <row r="301" spans="1:9" s="1" customFormat="1" ht="76.5" x14ac:dyDescent="0.2">
      <c r="A301" s="73" t="s">
        <v>0</v>
      </c>
      <c r="B301" s="74" t="s">
        <v>1</v>
      </c>
      <c r="C301" s="74" t="s">
        <v>2</v>
      </c>
      <c r="D301" s="79" t="s">
        <v>3</v>
      </c>
      <c r="E301" s="80" t="s">
        <v>4</v>
      </c>
      <c r="F301" s="81" t="s">
        <v>5</v>
      </c>
      <c r="G301" s="81" t="s">
        <v>6</v>
      </c>
      <c r="H301" s="6" t="s">
        <v>385</v>
      </c>
      <c r="I301" s="76"/>
    </row>
    <row r="302" spans="1:9" s="1" customFormat="1" ht="12.75" x14ac:dyDescent="0.2">
      <c r="A302" s="18" t="s">
        <v>7</v>
      </c>
      <c r="B302" s="82" t="s">
        <v>286</v>
      </c>
      <c r="C302" s="26" t="s">
        <v>9</v>
      </c>
      <c r="D302" s="83">
        <v>1500</v>
      </c>
      <c r="E302" s="83">
        <v>0</v>
      </c>
      <c r="F302" s="37">
        <f>SUM(D302*E302)</f>
        <v>0</v>
      </c>
      <c r="G302" s="37">
        <f>SUM(F302*1.08)</f>
        <v>0</v>
      </c>
      <c r="H302" s="98"/>
    </row>
    <row r="303" spans="1:9" s="1" customFormat="1" ht="25.5" x14ac:dyDescent="0.2">
      <c r="A303" s="18" t="s">
        <v>17</v>
      </c>
      <c r="B303" s="82" t="s">
        <v>287</v>
      </c>
      <c r="C303" s="26" t="s">
        <v>9</v>
      </c>
      <c r="D303" s="83">
        <v>350</v>
      </c>
      <c r="E303" s="83">
        <v>0</v>
      </c>
      <c r="F303" s="77">
        <f>SUM(D303*E303)</f>
        <v>0</v>
      </c>
      <c r="G303" s="37">
        <f>SUM(F303*1.08)</f>
        <v>0</v>
      </c>
      <c r="H303" s="98"/>
    </row>
    <row r="304" spans="1:9" s="1" customFormat="1" ht="12.75" x14ac:dyDescent="0.2">
      <c r="B304" s="29"/>
      <c r="C304" s="29"/>
      <c r="D304" s="29"/>
      <c r="E304" s="29"/>
      <c r="F304" s="32">
        <f>SUM(F301:F303)</f>
        <v>0</v>
      </c>
      <c r="G304" s="32">
        <f>SUM(G301:G303)</f>
        <v>0</v>
      </c>
      <c r="H304" s="29"/>
    </row>
    <row r="305" spans="1:9" x14ac:dyDescent="0.2">
      <c r="B305" s="29"/>
      <c r="C305" s="29"/>
      <c r="D305" s="29"/>
      <c r="E305" s="29"/>
      <c r="F305" s="29"/>
      <c r="G305" s="29"/>
      <c r="H305" s="29"/>
    </row>
    <row r="306" spans="1:9" x14ac:dyDescent="0.2">
      <c r="B306" s="29"/>
      <c r="C306" s="29"/>
      <c r="D306" s="29"/>
      <c r="E306" s="29"/>
      <c r="F306" s="29"/>
      <c r="G306" s="29"/>
      <c r="H306" s="29"/>
    </row>
    <row r="307" spans="1:9" x14ac:dyDescent="0.2">
      <c r="B307" s="29"/>
      <c r="C307" s="29"/>
      <c r="D307" s="29"/>
      <c r="E307" s="29"/>
      <c r="F307" s="29"/>
      <c r="G307" s="29"/>
      <c r="H307" s="29"/>
    </row>
    <row r="308" spans="1:9" s="1" customFormat="1" ht="12.75" x14ac:dyDescent="0.2">
      <c r="B308" s="29" t="s">
        <v>376</v>
      </c>
      <c r="C308" s="29"/>
      <c r="D308" s="29"/>
      <c r="E308" s="29"/>
      <c r="F308" s="29"/>
      <c r="G308" s="29"/>
      <c r="H308" s="29"/>
    </row>
    <row r="309" spans="1:9" s="1" customFormat="1" ht="76.5" x14ac:dyDescent="0.2">
      <c r="A309" s="73" t="s">
        <v>0</v>
      </c>
      <c r="B309" s="74" t="s">
        <v>1</v>
      </c>
      <c r="C309" s="74" t="s">
        <v>2</v>
      </c>
      <c r="D309" s="79" t="s">
        <v>3</v>
      </c>
      <c r="E309" s="80" t="s">
        <v>4</v>
      </c>
      <c r="F309" s="81" t="s">
        <v>5</v>
      </c>
      <c r="G309" s="81" t="s">
        <v>6</v>
      </c>
      <c r="H309" s="6" t="s">
        <v>385</v>
      </c>
    </row>
    <row r="310" spans="1:9" s="1" customFormat="1" ht="25.5" x14ac:dyDescent="0.2">
      <c r="A310" s="18" t="s">
        <v>7</v>
      </c>
      <c r="B310" s="19" t="s">
        <v>288</v>
      </c>
      <c r="C310" s="26" t="s">
        <v>9</v>
      </c>
      <c r="D310" s="110">
        <v>1500</v>
      </c>
      <c r="E310" s="123">
        <v>0</v>
      </c>
      <c r="F310" s="37">
        <f>SUM(D310*E310)</f>
        <v>0</v>
      </c>
      <c r="G310" s="37">
        <f>SUM(F310*1.08)</f>
        <v>0</v>
      </c>
      <c r="H310" s="26"/>
    </row>
    <row r="311" spans="1:9" s="1" customFormat="1" ht="12.75" x14ac:dyDescent="0.2">
      <c r="B311" s="29"/>
      <c r="C311" s="29"/>
      <c r="D311" s="29"/>
      <c r="E311" s="29"/>
      <c r="F311" s="32">
        <f>SUM(F310)</f>
        <v>0</v>
      </c>
      <c r="G311" s="32">
        <f>SUM(G310)</f>
        <v>0</v>
      </c>
      <c r="H311" s="29"/>
    </row>
    <row r="312" spans="1:9" ht="25.5" customHeight="1" x14ac:dyDescent="0.2">
      <c r="B312" s="29"/>
      <c r="C312" s="29"/>
      <c r="D312" s="29"/>
      <c r="E312" s="29"/>
      <c r="F312" s="29"/>
      <c r="G312" s="29"/>
      <c r="H312" s="29"/>
    </row>
    <row r="313" spans="1:9" ht="44.25" customHeight="1" x14ac:dyDescent="0.2">
      <c r="B313" s="29"/>
      <c r="C313" s="29"/>
      <c r="D313" s="29"/>
      <c r="E313" s="29"/>
      <c r="F313" s="29"/>
      <c r="G313" s="29"/>
      <c r="H313" s="29"/>
    </row>
    <row r="314" spans="1:9" s="1" customFormat="1" ht="12.75" x14ac:dyDescent="0.2">
      <c r="B314" s="29" t="s">
        <v>377</v>
      </c>
      <c r="C314" s="29"/>
      <c r="D314" s="29"/>
      <c r="E314" s="29"/>
      <c r="F314" s="29"/>
      <c r="G314" s="29"/>
      <c r="H314" s="29"/>
    </row>
    <row r="315" spans="1:9" s="1" customFormat="1" ht="76.5" x14ac:dyDescent="0.2">
      <c r="A315" s="73" t="s">
        <v>0</v>
      </c>
      <c r="B315" s="74" t="s">
        <v>1</v>
      </c>
      <c r="C315" s="74" t="s">
        <v>2</v>
      </c>
      <c r="D315" s="79" t="s">
        <v>3</v>
      </c>
      <c r="E315" s="80" t="s">
        <v>4</v>
      </c>
      <c r="F315" s="81" t="s">
        <v>5</v>
      </c>
      <c r="G315" s="81" t="s">
        <v>6</v>
      </c>
      <c r="H315" s="6" t="s">
        <v>385</v>
      </c>
      <c r="I315" s="76"/>
    </row>
    <row r="316" spans="1:9" s="1" customFormat="1" ht="44.25" customHeight="1" x14ac:dyDescent="0.2">
      <c r="A316" s="18" t="s">
        <v>7</v>
      </c>
      <c r="B316" s="82" t="s">
        <v>289</v>
      </c>
      <c r="C316" s="26" t="s">
        <v>61</v>
      </c>
      <c r="D316" s="83">
        <v>2000</v>
      </c>
      <c r="E316" s="83">
        <v>0</v>
      </c>
      <c r="F316" s="37">
        <f>SUM(D316*E316)</f>
        <v>0</v>
      </c>
      <c r="G316" s="37">
        <f>SUM(F316*1.08)</f>
        <v>0</v>
      </c>
      <c r="H316" s="26"/>
    </row>
    <row r="317" spans="1:9" s="1" customFormat="1" ht="51" x14ac:dyDescent="0.2">
      <c r="A317" s="18" t="s">
        <v>17</v>
      </c>
      <c r="B317" s="82" t="s">
        <v>290</v>
      </c>
      <c r="C317" s="26" t="s">
        <v>61</v>
      </c>
      <c r="D317" s="83">
        <v>2000</v>
      </c>
      <c r="E317" s="83">
        <v>0</v>
      </c>
      <c r="F317" s="37">
        <f>SUM(D317*E317)</f>
        <v>0</v>
      </c>
      <c r="G317" s="37">
        <f>SUM(F317*1.08)</f>
        <v>0</v>
      </c>
      <c r="H317" s="26"/>
    </row>
    <row r="318" spans="1:9" s="1" customFormat="1" ht="25.5" x14ac:dyDescent="0.2">
      <c r="A318" s="18" t="s">
        <v>19</v>
      </c>
      <c r="B318" s="82" t="s">
        <v>291</v>
      </c>
      <c r="C318" s="26" t="s">
        <v>61</v>
      </c>
      <c r="D318" s="83">
        <v>20</v>
      </c>
      <c r="E318" s="83">
        <v>0</v>
      </c>
      <c r="F318" s="37">
        <f>SUM(D318*E318)</f>
        <v>0</v>
      </c>
      <c r="G318" s="37">
        <f>SUM(F318*1.08)</f>
        <v>0</v>
      </c>
      <c r="H318" s="26"/>
    </row>
    <row r="319" spans="1:9" s="1" customFormat="1" ht="12.75" x14ac:dyDescent="0.2">
      <c r="B319" s="29"/>
      <c r="C319" s="29"/>
      <c r="D319" s="29"/>
      <c r="E319" s="29"/>
      <c r="F319" s="32">
        <f t="shared" ref="F319:G319" si="16">SUM(F316:F318)</f>
        <v>0</v>
      </c>
      <c r="G319" s="32">
        <f t="shared" si="16"/>
        <v>0</v>
      </c>
      <c r="H319" s="29"/>
    </row>
    <row r="320" spans="1:9" s="1" customFormat="1" ht="18.75" customHeight="1" x14ac:dyDescent="0.2">
      <c r="B320" s="29" t="s">
        <v>378</v>
      </c>
      <c r="C320" s="29"/>
      <c r="D320" s="29"/>
      <c r="E320" s="29"/>
      <c r="F320" s="29"/>
      <c r="G320" s="29"/>
      <c r="H320" s="29"/>
    </row>
    <row r="321" spans="1:9" s="1" customFormat="1" ht="76.5" x14ac:dyDescent="0.2">
      <c r="A321" s="73" t="s">
        <v>0</v>
      </c>
      <c r="B321" s="74" t="s">
        <v>1</v>
      </c>
      <c r="C321" s="74" t="s">
        <v>2</v>
      </c>
      <c r="D321" s="79" t="s">
        <v>3</v>
      </c>
      <c r="E321" s="80" t="s">
        <v>4</v>
      </c>
      <c r="F321" s="81" t="s">
        <v>5</v>
      </c>
      <c r="G321" s="81" t="s">
        <v>6</v>
      </c>
      <c r="H321" s="6" t="s">
        <v>385</v>
      </c>
      <c r="I321" s="76"/>
    </row>
    <row r="322" spans="1:9" s="1" customFormat="1" ht="114" customHeight="1" x14ac:dyDescent="0.2">
      <c r="A322" s="18" t="s">
        <v>7</v>
      </c>
      <c r="B322" s="82" t="s">
        <v>292</v>
      </c>
      <c r="C322" s="26" t="s">
        <v>61</v>
      </c>
      <c r="D322" s="83">
        <v>800</v>
      </c>
      <c r="E322" s="83">
        <v>0</v>
      </c>
      <c r="F322" s="37">
        <f>SUM(D322*E322)</f>
        <v>0</v>
      </c>
      <c r="G322" s="37">
        <f>SUM(F322*1.08)</f>
        <v>0</v>
      </c>
      <c r="H322" s="26"/>
    </row>
    <row r="323" spans="1:9" s="1" customFormat="1" ht="117.75" customHeight="1" x14ac:dyDescent="0.2">
      <c r="A323" s="18" t="s">
        <v>7</v>
      </c>
      <c r="B323" s="82" t="s">
        <v>293</v>
      </c>
      <c r="C323" s="26" t="s">
        <v>61</v>
      </c>
      <c r="D323" s="83">
        <v>800</v>
      </c>
      <c r="E323" s="83">
        <v>0</v>
      </c>
      <c r="F323" s="37">
        <f>SUM(D323*E323)</f>
        <v>0</v>
      </c>
      <c r="G323" s="37">
        <f>SUM(F323*1.08)</f>
        <v>0</v>
      </c>
      <c r="H323" s="26"/>
    </row>
    <row r="324" spans="1:9" s="1" customFormat="1" ht="12.75" x14ac:dyDescent="0.2">
      <c r="B324" s="29"/>
      <c r="C324" s="29"/>
      <c r="D324" s="29"/>
      <c r="E324" s="29"/>
      <c r="F324" s="29"/>
      <c r="G324" s="29"/>
      <c r="H324" s="29"/>
    </row>
    <row r="325" spans="1:9" s="1" customFormat="1" ht="12.75" x14ac:dyDescent="0.2">
      <c r="B325" s="29"/>
      <c r="C325" s="29"/>
      <c r="D325" s="29"/>
      <c r="E325" s="29"/>
      <c r="F325" s="32">
        <f>SUM(F322:F324)</f>
        <v>0</v>
      </c>
      <c r="G325" s="32">
        <f>SUM(G322:G324)</f>
        <v>0</v>
      </c>
      <c r="H325" s="29"/>
    </row>
    <row r="326" spans="1:9" s="1" customFormat="1" ht="12.75" x14ac:dyDescent="0.2">
      <c r="B326" s="29"/>
      <c r="C326" s="29"/>
      <c r="D326" s="29"/>
      <c r="E326" s="29"/>
      <c r="F326" s="29"/>
      <c r="G326" s="29"/>
      <c r="H326" s="29"/>
    </row>
    <row r="328" spans="1:9" s="1" customFormat="1" ht="12.75" x14ac:dyDescent="0.25">
      <c r="B328" s="1" t="s">
        <v>379</v>
      </c>
    </row>
    <row r="329" spans="1:9" s="1" customFormat="1" ht="76.5" x14ac:dyDescent="0.2">
      <c r="A329" s="2" t="s">
        <v>10</v>
      </c>
      <c r="B329" s="2" t="s">
        <v>11</v>
      </c>
      <c r="C329" s="2" t="s">
        <v>12</v>
      </c>
      <c r="D329" s="2" t="s">
        <v>3</v>
      </c>
      <c r="E329" s="2" t="s">
        <v>4</v>
      </c>
      <c r="F329" s="2" t="s">
        <v>13</v>
      </c>
      <c r="G329" s="2" t="s">
        <v>14</v>
      </c>
      <c r="H329" s="6" t="s">
        <v>385</v>
      </c>
      <c r="I329" s="1" t="s">
        <v>15</v>
      </c>
    </row>
    <row r="330" spans="1:9" s="1" customFormat="1" ht="38.25" x14ac:dyDescent="0.25">
      <c r="A330" s="7" t="s">
        <v>7</v>
      </c>
      <c r="B330" s="27" t="s">
        <v>294</v>
      </c>
      <c r="C330" s="2" t="s">
        <v>61</v>
      </c>
      <c r="D330" s="2">
        <v>40</v>
      </c>
      <c r="E330" s="28">
        <v>0</v>
      </c>
      <c r="F330" s="28">
        <f>SUM(D330*E330)</f>
        <v>0</v>
      </c>
      <c r="G330" s="28">
        <f>SUM(F330*1.08)</f>
        <v>0</v>
      </c>
      <c r="H330" s="2"/>
    </row>
    <row r="331" spans="1:9" s="1" customFormat="1" ht="12.75" x14ac:dyDescent="0.25">
      <c r="F331" s="17">
        <f>SUM(F330)</f>
        <v>0</v>
      </c>
      <c r="G331" s="17">
        <f>SUM(G330)</f>
        <v>0</v>
      </c>
    </row>
    <row r="334" spans="1:9" s="1" customFormat="1" ht="12.75" x14ac:dyDescent="0.25">
      <c r="B334" s="1" t="s">
        <v>380</v>
      </c>
    </row>
    <row r="335" spans="1:9" s="1" customFormat="1" ht="76.5" x14ac:dyDescent="0.2">
      <c r="A335" s="2" t="s">
        <v>0</v>
      </c>
      <c r="B335" s="2" t="s">
        <v>1</v>
      </c>
      <c r="C335" s="2" t="s">
        <v>2</v>
      </c>
      <c r="D335" s="3" t="s">
        <v>3</v>
      </c>
      <c r="E335" s="4" t="s">
        <v>4</v>
      </c>
      <c r="F335" s="5" t="s">
        <v>5</v>
      </c>
      <c r="G335" s="5" t="s">
        <v>6</v>
      </c>
      <c r="H335" s="6" t="s">
        <v>385</v>
      </c>
    </row>
    <row r="336" spans="1:9" s="1" customFormat="1" ht="89.25" x14ac:dyDescent="0.2">
      <c r="A336" s="7" t="s">
        <v>7</v>
      </c>
      <c r="B336" s="8" t="s">
        <v>295</v>
      </c>
      <c r="C336" s="2" t="s">
        <v>54</v>
      </c>
      <c r="D336" s="9">
        <v>5000</v>
      </c>
      <c r="E336" s="33">
        <v>0</v>
      </c>
      <c r="F336" s="5">
        <f>SUM(D336*E336)</f>
        <v>0</v>
      </c>
      <c r="G336" s="5">
        <f>SUM(F336*1.08)</f>
        <v>0</v>
      </c>
      <c r="H336" s="9"/>
    </row>
    <row r="337" spans="1:8" s="1" customFormat="1" ht="12.75" x14ac:dyDescent="0.25">
      <c r="F337" s="11">
        <f>SUM(F336:F336)</f>
        <v>0</v>
      </c>
      <c r="G337" s="11">
        <f>SUM(G336:G336)</f>
        <v>0</v>
      </c>
    </row>
    <row r="338" spans="1:8" s="29" customFormat="1" ht="12.75" x14ac:dyDescent="0.2">
      <c r="B338" s="29" t="s">
        <v>381</v>
      </c>
    </row>
    <row r="339" spans="1:8" s="29" customFormat="1" ht="76.5" x14ac:dyDescent="0.2">
      <c r="A339" s="126" t="s">
        <v>10</v>
      </c>
      <c r="B339" s="126" t="s">
        <v>142</v>
      </c>
      <c r="C339" s="126" t="s">
        <v>143</v>
      </c>
      <c r="D339" s="126" t="s">
        <v>3</v>
      </c>
      <c r="E339" s="126" t="s">
        <v>4</v>
      </c>
      <c r="F339" s="126" t="s">
        <v>136</v>
      </c>
      <c r="G339" s="127" t="s">
        <v>14</v>
      </c>
      <c r="H339" s="6" t="s">
        <v>385</v>
      </c>
    </row>
    <row r="340" spans="1:8" s="29" customFormat="1" ht="127.5" x14ac:dyDescent="0.2">
      <c r="A340" s="26" t="s">
        <v>7</v>
      </c>
      <c r="B340" s="128" t="s">
        <v>296</v>
      </c>
      <c r="C340" s="129" t="s">
        <v>56</v>
      </c>
      <c r="D340" s="130">
        <v>280000</v>
      </c>
      <c r="E340" s="131">
        <v>0</v>
      </c>
      <c r="F340" s="132">
        <f>SUM(D340*E340)</f>
        <v>0</v>
      </c>
      <c r="G340" s="133">
        <f t="shared" ref="G340" si="17">SUM(F340*1.08)</f>
        <v>0</v>
      </c>
      <c r="H340" s="134"/>
    </row>
    <row r="341" spans="1:8" s="29" customFormat="1" ht="12.75" x14ac:dyDescent="0.2"/>
    <row r="342" spans="1:8" s="29" customFormat="1" ht="12.75" x14ac:dyDescent="0.2">
      <c r="F342" s="32">
        <f>SUM(F340:F341)</f>
        <v>0</v>
      </c>
      <c r="G342" s="32">
        <f>SUM(G340:G341)</f>
        <v>0</v>
      </c>
    </row>
    <row r="343" spans="1:8" s="29" customFormat="1" ht="12.75" x14ac:dyDescent="0.2">
      <c r="F343" s="32"/>
      <c r="G343" s="32"/>
    </row>
    <row r="344" spans="1:8" s="29" customFormat="1" ht="12.75" x14ac:dyDescent="0.2">
      <c r="B344" s="29" t="s">
        <v>382</v>
      </c>
    </row>
    <row r="345" spans="1:8" s="29" customFormat="1" ht="76.5" x14ac:dyDescent="0.2">
      <c r="A345" s="126" t="s">
        <v>10</v>
      </c>
      <c r="B345" s="126" t="s">
        <v>142</v>
      </c>
      <c r="C345" s="126" t="s">
        <v>143</v>
      </c>
      <c r="D345" s="126" t="s">
        <v>3</v>
      </c>
      <c r="E345" s="126" t="s">
        <v>4</v>
      </c>
      <c r="F345" s="126" t="s">
        <v>136</v>
      </c>
      <c r="G345" s="127" t="s">
        <v>14</v>
      </c>
      <c r="H345" s="6" t="s">
        <v>385</v>
      </c>
    </row>
    <row r="346" spans="1:8" s="29" customFormat="1" ht="114.75" x14ac:dyDescent="0.2">
      <c r="A346" s="26" t="s">
        <v>7</v>
      </c>
      <c r="B346" s="128" t="s">
        <v>297</v>
      </c>
      <c r="C346" s="129" t="s">
        <v>56</v>
      </c>
      <c r="D346" s="130">
        <v>9000</v>
      </c>
      <c r="E346" s="131">
        <v>0</v>
      </c>
      <c r="F346" s="132">
        <f>SUM(D346*E346)</f>
        <v>0</v>
      </c>
      <c r="G346" s="133">
        <f t="shared" ref="G346" si="18">SUM(F346*1.08)</f>
        <v>0</v>
      </c>
      <c r="H346" s="134"/>
    </row>
    <row r="347" spans="1:8" s="29" customFormat="1" ht="12.75" x14ac:dyDescent="0.2"/>
    <row r="348" spans="1:8" s="29" customFormat="1" ht="12.75" x14ac:dyDescent="0.2">
      <c r="F348" s="32">
        <f>SUM(F346:F347)</f>
        <v>0</v>
      </c>
      <c r="G348" s="32">
        <f>SUM(G346:G347)</f>
        <v>0</v>
      </c>
    </row>
    <row r="349" spans="1:8" s="29" customFormat="1" ht="12.75" x14ac:dyDescent="0.2">
      <c r="F349" s="32"/>
      <c r="G349" s="32"/>
    </row>
    <row r="350" spans="1:8" s="29" customFormat="1" ht="12.75" x14ac:dyDescent="0.2"/>
    <row r="351" spans="1:8" s="29" customFormat="1" ht="12.75" x14ac:dyDescent="0.2">
      <c r="B351" s="29" t="s">
        <v>383</v>
      </c>
    </row>
    <row r="352" spans="1:8" s="29" customFormat="1" ht="76.5" x14ac:dyDescent="0.2">
      <c r="A352" s="126" t="s">
        <v>10</v>
      </c>
      <c r="B352" s="126" t="s">
        <v>142</v>
      </c>
      <c r="C352" s="126" t="s">
        <v>143</v>
      </c>
      <c r="D352" s="126" t="s">
        <v>3</v>
      </c>
      <c r="E352" s="126" t="s">
        <v>4</v>
      </c>
      <c r="F352" s="126" t="s">
        <v>136</v>
      </c>
      <c r="G352" s="127" t="s">
        <v>14</v>
      </c>
      <c r="H352" s="6" t="s">
        <v>385</v>
      </c>
    </row>
    <row r="353" spans="1:8" s="29" customFormat="1" ht="63.75" x14ac:dyDescent="0.2">
      <c r="A353" s="26" t="s">
        <v>7</v>
      </c>
      <c r="B353" s="128" t="s">
        <v>298</v>
      </c>
      <c r="C353" s="129" t="s">
        <v>61</v>
      </c>
      <c r="D353" s="130">
        <v>40</v>
      </c>
      <c r="E353" s="131">
        <v>0</v>
      </c>
      <c r="F353" s="132">
        <f>SUM(D353*E353)</f>
        <v>0</v>
      </c>
      <c r="G353" s="133">
        <f t="shared" ref="G353:G354" si="19">SUM(F353*1.08)</f>
        <v>0</v>
      </c>
      <c r="H353" s="134"/>
    </row>
    <row r="354" spans="1:8" s="29" customFormat="1" ht="51" x14ac:dyDescent="0.2">
      <c r="A354" s="26" t="s">
        <v>17</v>
      </c>
      <c r="B354" s="128" t="s">
        <v>299</v>
      </c>
      <c r="C354" s="129" t="s">
        <v>61</v>
      </c>
      <c r="D354" s="130">
        <v>40</v>
      </c>
      <c r="E354" s="131">
        <v>0</v>
      </c>
      <c r="F354" s="132">
        <f>SUM(D354*E354)</f>
        <v>0</v>
      </c>
      <c r="G354" s="133">
        <f t="shared" si="19"/>
        <v>0</v>
      </c>
      <c r="H354" s="134"/>
    </row>
    <row r="355" spans="1:8" s="29" customFormat="1" ht="12.75" x14ac:dyDescent="0.2"/>
    <row r="356" spans="1:8" s="29" customFormat="1" ht="12.75" x14ac:dyDescent="0.2">
      <c r="F356" s="32">
        <f>SUM(F353:F355)</f>
        <v>0</v>
      </c>
      <c r="G356" s="32">
        <f>SUM(G353:G355)</f>
        <v>0</v>
      </c>
    </row>
    <row r="357" spans="1:8" s="29" customFormat="1" ht="83.25" customHeight="1" x14ac:dyDescent="0.2"/>
    <row r="358" spans="1:8" ht="48.75" customHeight="1" x14ac:dyDescent="0.2"/>
    <row r="359" spans="1:8" s="1" customFormat="1" ht="12.75" x14ac:dyDescent="0.25">
      <c r="B359" s="1" t="s">
        <v>384</v>
      </c>
    </row>
    <row r="360" spans="1:8" s="1" customFormat="1" ht="76.5" x14ac:dyDescent="0.2">
      <c r="A360" s="12" t="s">
        <v>0</v>
      </c>
      <c r="B360" s="12" t="s">
        <v>1</v>
      </c>
      <c r="C360" s="12" t="s">
        <v>2</v>
      </c>
      <c r="D360" s="20" t="s">
        <v>300</v>
      </c>
      <c r="E360" s="21" t="s">
        <v>4</v>
      </c>
      <c r="F360" s="22" t="s">
        <v>5</v>
      </c>
      <c r="G360" s="22" t="s">
        <v>6</v>
      </c>
      <c r="H360" s="6" t="s">
        <v>385</v>
      </c>
    </row>
    <row r="361" spans="1:8" s="1" customFormat="1" ht="186.75" customHeight="1" x14ac:dyDescent="0.25">
      <c r="A361" s="18" t="s">
        <v>7</v>
      </c>
      <c r="B361" s="14" t="s">
        <v>301</v>
      </c>
      <c r="C361" s="18" t="s">
        <v>56</v>
      </c>
      <c r="D361" s="135">
        <v>4000</v>
      </c>
      <c r="E361" s="136">
        <v>0</v>
      </c>
      <c r="F361" s="68">
        <f>SUM(D361*E361)</f>
        <v>0</v>
      </c>
      <c r="G361" s="68">
        <f>SUM(F361*1.23)</f>
        <v>0</v>
      </c>
      <c r="H361" s="18"/>
    </row>
    <row r="362" spans="1:8" s="1" customFormat="1" ht="12.75" x14ac:dyDescent="0.25">
      <c r="A362" s="94"/>
      <c r="D362" s="94"/>
      <c r="F362" s="137">
        <f>SUM(F361:F361)</f>
        <v>0</v>
      </c>
      <c r="G362" s="137">
        <f>SUM(G361:G361)</f>
        <v>0</v>
      </c>
      <c r="H362" s="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pakiety 1-38</vt:lpstr>
      <vt:lpstr>pakiety nr 39-81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dcterms:created xsi:type="dcterms:W3CDTF">2015-06-05T18:19:34Z</dcterms:created>
  <dcterms:modified xsi:type="dcterms:W3CDTF">2023-08-11T08:54:48Z</dcterms:modified>
</cp:coreProperties>
</file>