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W:\Sekcja Zamówień Publicznych\wspolny_zam_publ\PZP 2023\spr. 87 jednorazówka mała\"/>
    </mc:Choice>
  </mc:AlternateContent>
  <xr:revisionPtr revIDLastSave="0" documentId="13_ncr:1_{FA07CB41-F294-4DD1-91F1-B1AAF6E798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8" i="2" l="1"/>
  <c r="G78" i="2" s="1"/>
  <c r="F77" i="2"/>
  <c r="F71" i="2"/>
  <c r="F73" i="2" s="1"/>
  <c r="F50" i="2"/>
  <c r="G50" i="2" s="1"/>
  <c r="F51" i="2"/>
  <c r="G51" i="2" s="1"/>
  <c r="F80" i="2" l="1"/>
  <c r="G77" i="2"/>
  <c r="G80" i="2" s="1"/>
  <c r="G71" i="2"/>
  <c r="G73" i="2" s="1"/>
  <c r="F27" i="2" l="1"/>
  <c r="F29" i="2" s="1"/>
  <c r="F49" i="2"/>
  <c r="G49" i="2" s="1"/>
  <c r="F48" i="2"/>
  <c r="G48" i="2" s="1"/>
  <c r="F47" i="2"/>
  <c r="G47" i="2" s="1"/>
  <c r="F46" i="2"/>
  <c r="G46" i="2" s="1"/>
  <c r="F45" i="2"/>
  <c r="G45" i="2" s="1"/>
  <c r="F44" i="2"/>
  <c r="G44" i="2" s="1"/>
  <c r="F43" i="2"/>
  <c r="G43" i="2" s="1"/>
  <c r="F42" i="2"/>
  <c r="G42" i="2" s="1"/>
  <c r="F41" i="2"/>
  <c r="G41" i="2" s="1"/>
  <c r="F40" i="2"/>
  <c r="G40" i="2" s="1"/>
  <c r="F39" i="2"/>
  <c r="G27" i="2" l="1"/>
  <c r="G29" i="2" s="1"/>
  <c r="G39" i="2"/>
  <c r="F9" i="2" l="1"/>
  <c r="F4" i="2"/>
  <c r="G4" i="2" s="1"/>
  <c r="F66" i="2"/>
  <c r="G66" i="2" s="1"/>
  <c r="G67" i="2" s="1"/>
  <c r="F58" i="2"/>
  <c r="G58" i="2" s="1"/>
  <c r="G59" i="2" s="1"/>
  <c r="F33" i="2"/>
  <c r="G33" i="2" s="1"/>
  <c r="F32" i="2"/>
  <c r="G32" i="2" s="1"/>
  <c r="F22" i="2"/>
  <c r="G22" i="2" s="1"/>
  <c r="F21" i="2"/>
  <c r="G21" i="2" s="1"/>
  <c r="F20" i="2"/>
  <c r="G20" i="2" s="1"/>
  <c r="F19" i="2"/>
  <c r="G19" i="2" s="1"/>
  <c r="F18" i="2"/>
  <c r="G18" i="2" s="1"/>
  <c r="F17" i="2"/>
  <c r="G17" i="2" s="1"/>
  <c r="F16" i="2"/>
  <c r="G16" i="2" s="1"/>
  <c r="F15" i="2"/>
  <c r="F10" i="2"/>
  <c r="F6" i="2" l="1"/>
  <c r="G6" i="2"/>
  <c r="G15" i="2"/>
  <c r="G24" i="2" s="1"/>
  <c r="F24" i="2"/>
  <c r="G9" i="2"/>
  <c r="F11" i="2"/>
  <c r="G35" i="2"/>
  <c r="F67" i="2"/>
  <c r="F59" i="2"/>
  <c r="F35" i="2"/>
  <c r="G10" i="2"/>
  <c r="G11" i="2" l="1"/>
</calcChain>
</file>

<file path=xl/sharedStrings.xml><?xml version="1.0" encoding="utf-8"?>
<sst xmlns="http://schemas.openxmlformats.org/spreadsheetml/2006/main" count="189" uniqueCount="77">
  <si>
    <t>Pakiet - 1</t>
  </si>
  <si>
    <t>L.p</t>
  </si>
  <si>
    <t xml:space="preserve"> NAZWA MATERIAŁU</t>
  </si>
  <si>
    <t>j.m</t>
  </si>
  <si>
    <t>Ilość</t>
  </si>
  <si>
    <t>Cena netto</t>
  </si>
  <si>
    <t>Wart. Netto</t>
  </si>
  <si>
    <t>Wart. brutto</t>
  </si>
  <si>
    <t>„Nazwa handlowa, nazwa producenta, nr katalogowy producenta</t>
  </si>
  <si>
    <t>1.</t>
  </si>
  <si>
    <t>szt.</t>
  </si>
  <si>
    <t>Lp.</t>
  </si>
  <si>
    <t>Nazwa materiału</t>
  </si>
  <si>
    <t>J.M.</t>
  </si>
  <si>
    <t xml:space="preserve">Wartość netto </t>
  </si>
  <si>
    <t>Wartość brutto</t>
  </si>
  <si>
    <t xml:space="preserve"> </t>
  </si>
  <si>
    <t>2.</t>
  </si>
  <si>
    <t>3.</t>
  </si>
  <si>
    <t>4.</t>
  </si>
  <si>
    <t>Pakiet - 3</t>
  </si>
  <si>
    <t>Pakiet - 4</t>
  </si>
  <si>
    <t>op</t>
  </si>
  <si>
    <t>5.</t>
  </si>
  <si>
    <t>6.</t>
  </si>
  <si>
    <t>7.</t>
  </si>
  <si>
    <t>8.</t>
  </si>
  <si>
    <t>9.</t>
  </si>
  <si>
    <t>10.</t>
  </si>
  <si>
    <t>11.</t>
  </si>
  <si>
    <t>szt</t>
  </si>
  <si>
    <t>op.</t>
  </si>
  <si>
    <t>Jednorazowy sterylny rekaw do detektora promieniowania gamma Gamma Finder II.Wykonany z podwójnej folii PE,o kształcie pozwalającym na ścisłe objęcie detektora. Długość rękawa 36 cm. Szerokość: na dole -2 cm, na górze 9 cm.Dwa paski samoprzylepne -jeden zamykający rękaw wokół detektora, drugi zabepieczający wyświetlacz.Opakowanie x 50 szt</t>
  </si>
  <si>
    <t>Elektroda do czasowej stymulacji serca prosta lub zagięta (do wyboru przy zamóweiniu)  dla dorosłych  rozmiar do wyboru przez zamawiającego przy zamówieniu (CH7,CH8)-</t>
  </si>
  <si>
    <t>Igła do nakłuć lędźwiowych i znieczulenia podpajęczynówkowego 0,34-0,35mm x ok.88-90mm G 29x3    ½</t>
  </si>
  <si>
    <t>Igła do nakłuć lędźwiowych i znieczulenia podpajęczynówkowego 0,41-0,42mm x 88-90mm    G 27x3    ½</t>
  </si>
  <si>
    <t>Igła do nakłuć lędźwiowych i znieczulenia podpajęczynówkowego 0,45-0,47mm x 88-90mm    G 26x3    ½</t>
  </si>
  <si>
    <t>Igła do nakłuć lędźwiowych i znieczulenia podpajęczynówkowego 0,50 -0,53mm x 88-90mm    G 25x3    ½</t>
  </si>
  <si>
    <t>Igła do nakłuć lędźwiowych i znieczulenia podpajęczynówkowego 0,50 -0,53mm x 120 mm    G 25x3    ½</t>
  </si>
  <si>
    <t>Igła do nakłuć lędźwiowych i znieczulenia podpajęczynówkowego 0,7-0,77mm x 88-90mm    G 22x3    ½</t>
  </si>
  <si>
    <t>Igła do nakłuć lędźwiowych i znieczulenia podpajęczynówkowego 0,9mm x 88-90mm    G 20x3    ½</t>
  </si>
  <si>
    <t>Igła do nakłuć lędźwiowych i znieczulenia podpajęczynówkowego 1,3mm x 88- 90mm    G 18 x 3 ½</t>
  </si>
  <si>
    <t>Zestaw testów płatkowych skórnych  typu True test x 10 szt</t>
  </si>
  <si>
    <t>Łyżka do Videolaryngoskopu King Vision a Blade standardowa rozmiar 3 x 20 szt</t>
  </si>
  <si>
    <t>Łyżka do Videolaryngoskopu King Vision a Blade z kanałem, rozmiar 3 x 20 szt</t>
  </si>
  <si>
    <t>Lp</t>
  </si>
  <si>
    <t>Rurka dooskrzelowa dwukanałowa lewa lub prawa, (silikonowana, bez zawartości ftalanów , zawierająca zestaw złączy z zaciskami na obydwu ramionach i cewniki do odsysania, linia rtg na całej długości oraz dodatkowo znaczniki rtg od mankietem tchawiczym i mankietem oskrzelowym, sterylna pakowana pojedynczo, rozmiar do wyboru przez zamawiającego</t>
  </si>
  <si>
    <t>Rurka intubacyjna z mankietem  pokryta substancją zwiększającą poślizg -  silikonowana, bez ftalanów, z zaznaczonym rozmiarem na baloniku kontrolnym, ze znacznikiem głębokości w postaci dwóch pełnych pierścieni, sterylna, pojedynczo pakowana rozmiar do wyboru przez zamawiającego</t>
  </si>
  <si>
    <t xml:space="preserve">Prowadnica  do rurek intubacyjnych wykonana z mosiądzu pokrytego medycznym tworzywem ,  </t>
  </si>
  <si>
    <t xml:space="preserve">Rurka intubacyjna zbrojona z mankietem, silikonowana, bez ftalanów z prowadnicą z mosiądzu w środku, wygięta w łuk, rozmiar do wyboru przez zamawiającego, sterylna, pokryta substancją zwiększającą poślizg (silikonowana), z zaznaczonym rozmiarem na baloniku kontrolnym, ze znacznikiem głębokości w postaci dwóch pełnych pierścieni, pojedynczo pakowana rozmiar do wyboru przez zamawiającego
</t>
  </si>
  <si>
    <t>Rurka tracheostomijna z mankietem, ze stałym szyldem,  wykonana z miękkiego PCV, silikonowana, sterylna, z prowadnicą ułatwiającą wprowadzenie, pojedynczo pakowana, rozmiar do wyboru przez zamawiającego. W komplecie 2 tasiemki mocujące bawełniane</t>
  </si>
  <si>
    <t>Opaski mocujące do rurek tracheostomijnych dla dorosłych i dzieci, przeciwodleżynowa ,wykonana z miękkiego i delikatnego tworzywa. Rzepy na obu końcach do przełożenia przez uszy szyldu rurki tracheostomijnej. Długość opaski min. 45cm z możliwością regulacji długości, szerokość ok 3,5cm, pakowana pojedynczo (rozmiar przy zamówieniu)</t>
  </si>
  <si>
    <t>Prowadnica do trudnych intubacji typu bougie wykonana z plecionki, wzmocniona na całej długości, jednorazowego użytku</t>
  </si>
  <si>
    <t>Prowadnica do trudnych intubacji typu bougie wykonana z plecionki, wzmocniona na całej długości, wielorazowego użytku</t>
  </si>
  <si>
    <t>Prowadnica do wentylacji z kanałem do podawania tlenu z łącznikiem 15mm i łącznkiem dwoma łącznikami 15 mm w komplecie, do wyboru z zagiętym lub prostym końcem</t>
  </si>
  <si>
    <t>Maska tlenowa wysokiej koncentracji z możliwością pomiaru kapnograficznego. Wykonana z medycznego przezroczystego PVC, posiada system umożliwiający koncentrację tlenu do 98%. Inowacyjny zawór umożliwiający pobór próbki CO2 bezpośrednio z wydychanego powietrza. Idealnie przylega do twarzy, wysoka szczelność. Zapakowana w sposób chroniący przed zniekształceniem, jednorazowego użytku</t>
  </si>
  <si>
    <t>Rurki nosowo-gardłowe, silikonowane, sterylne w rozm. Od 2,5 – 9,0</t>
  </si>
  <si>
    <t>Rurki ustno gardłowe o długości 9cm , 10 cm , 11 cm oraz pediatryczne rozmiar do wyboru w zależności od zapotrzebowania</t>
  </si>
  <si>
    <t>Barwne oznaczniki chirurgiczne służące do podtrzywywania narządów wypreparowanych w czasie operacji,wykonane z włókien poliestrowych w rozmiarach 2,3,4mm x 900 mm w opakowaniu po 10 szt.</t>
  </si>
  <si>
    <t>Żel lubrykant ( bez lignocainy- wyłącznie) w  strzykawce sterylny 10-11 ml</t>
  </si>
  <si>
    <t>Pakiet - 2</t>
  </si>
  <si>
    <t>Pakiet - nr 5</t>
  </si>
  <si>
    <t xml:space="preserve">Pakiet nr 6 </t>
  </si>
  <si>
    <t>Pakiet nr 7</t>
  </si>
  <si>
    <t>Pakiet nr 8</t>
  </si>
  <si>
    <t>Rurka intubacyjna z odsysaniem znad mankietu, mankiet niskociśnieniowy wyprofilowany w kształcie walca, umieszczony bardzo blisko otworu odsysającego dzięki specjalnej technice montowania do rurki - wywinięciu,  bez zawartości ftalanów, wyposażona w znaczniki głębokości w postaci dwóch półpierścieni. Linia RTG na całej długości rurki, oczko Murphy`ego, rozmiar podany na łączniku, baloniku kontrolnym i w co najmniej dwóch miejscach na  korpusie rurki, wyraźny znak skracania rurki, sterylna, transparentny dren do odsysania zakończony uniwersalnym łącznikiem umożliwiającym podłączenie do urządzeń ssących i do końcówki typu luer;rozmiar 5,0-10,0 co 0,5mm</t>
  </si>
  <si>
    <t>Rurka tracheostomijna z odsysaniem znad mankietu ze stałym szyldem lub ruchomym szyldem (do wyboru przez Zamawiającego), silikonowana, bez zawartości ftalanów, linia RTG na całej długości, miękkie gładkie przeźroczyste skrzydełka szyldu z nazwą producenta i opisem średnicy wewnętrznej i zewnętrznej,  balonik kontrolny w kolorze niebieskim oznakowany rozmiarem rurki, prowadnica z oliwką ułatwiającą wprowadzanie, transparentny dren do odsysania zakończony uniwersalnym łącznikiem umożliwiającym podłączenie do urządzeń ssących i do końcówki typu luer, dwie tasiemki mocujące w zestawie, sterylna, pakowane w sztywne opakowanie zapewniające bezpieczeństwo przechowywania; rozmiar 5,0-10,0 co 0,5mm</t>
  </si>
  <si>
    <t xml:space="preserve">razem </t>
  </si>
  <si>
    <t xml:space="preserve">Wartość 
Netto </t>
  </si>
  <si>
    <t>Zamknięty system do nawilżania o pojemności 450 ml  napełniony wodą do terapii inhalacyjnej umożliwiający prowadzenie terapii przez ok 30-35 dni od otwarcia . W zestawie głowica łącząca reduktor z pojemnikiem (pakowana osobno lub w zestawie). Cały zestaw sterylizowany. Dopuszca się możliwość przeliczenia na opakowania a 350 i 500 ml( większe niz 500 ml nie).Przy przeliczeniu proszę zaokrąglić do pełnych opakowań w górę</t>
  </si>
  <si>
    <t xml:space="preserve">Razem </t>
  </si>
  <si>
    <t>Strzykawka a 2 ml x 100 szt Bbraun (wyłącznie) dla celów Zakładu med.. Nuklearnej</t>
  </si>
  <si>
    <t>Strzykawka a 5 ml x 100 szt Bbraun (wyłącznie) dla celów Zakładu med.. Nuklearnej</t>
  </si>
  <si>
    <t>Pakiet 9</t>
  </si>
  <si>
    <t>Pakiet 10</t>
  </si>
  <si>
    <t>"Załącznik nr 1 do SWZ – Formularz cenowy, opis przedmiotu zamówienia – zestawienie wymagań  i oferowanych przedmiotów i parametrów
INSTRUKCJA WYPEŁNIENIA
1. Wykonawca winien określić, dla poszczególnych pozycji ofertowych, ceny jednostkowe netto oraz stawkę procentową VAT, 
a następnie obliczyć dla poszczególnych pozycji ofertowych wartość netto przez przemnożenie ceny jednostkowej netto (kolumna cena netto) przez ilość/j.m oraz dla poszczególnych pozycji ofertowych wartość brutto przez przemnożenie wartości netto danej pozycji przez stawkę procentową VAT (uzyskany iloczyn dodać do wartości netto danej pozycji). Suma wartości (odpowiednio: netto /brutto) poszczególnych pozycji ofertowych z kolumn (odpowiednio: wartość netto / wartość brutto) stanowić będzie wartość (netto, brutto) dla pozycji RAZEM. Wszystkie wartości, Wykonawca zobowiązany jest kalkulować i wpisywać w zaokrągleniu do dwóch miejsc po przecinku.
2. Wykonawca powinien wycenić wszystkie pozycje wchodzące w skład pakietu (części zamówienia) – pod rygorem odrzucenia oferty.
3. Wykonawca ma obowiązek wypełnić w tabeli – kolumnę: „Nazwa handlowa, nazwa producenta, nr katalogowy producenta” dla każdej pozycji pakietu, w którym składa ofertę poprzez podanie odpowiednio nazwy handlowej, nazwy producenta, numeru katalogowego producenta; w przypadku, gdy przedmiot zamówienia oznaczony jest jedynie jedną z wymaganych informacji wykonawca podaję tę informację."</t>
  </si>
  <si>
    <t>Nazwa handlowa, nazwa producenta, nr katalogowy producenta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</si>
</sst>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8"/>
      <name val="Calibri"/>
      <family val="2"/>
      <scheme val="minor"/>
    </font>
    <font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right" vertical="top"/>
    </xf>
    <xf numFmtId="4" fontId="1" fillId="0" borderId="0" xfId="0" applyNumberFormat="1" applyFont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3" xfId="0" applyFont="1" applyBorder="1" applyAlignment="1">
      <alignment wrapText="1"/>
    </xf>
    <xf numFmtId="2" fontId="1" fillId="0" borderId="3" xfId="0" applyNumberFormat="1" applyFont="1" applyBorder="1" applyAlignment="1">
      <alignment vertical="top"/>
    </xf>
    <xf numFmtId="0" fontId="1" fillId="2" borderId="3" xfId="0" applyFont="1" applyFill="1" applyBorder="1" applyAlignment="1">
      <alignment wrapText="1"/>
    </xf>
    <xf numFmtId="2" fontId="1" fillId="0" borderId="0" xfId="0" applyNumberFormat="1" applyFont="1" applyAlignment="1">
      <alignment vertical="top"/>
    </xf>
    <xf numFmtId="0" fontId="1" fillId="0" borderId="3" xfId="0" applyFont="1" applyBorder="1" applyAlignment="1">
      <alignment horizontal="right" vertical="top"/>
    </xf>
    <xf numFmtId="1" fontId="1" fillId="0" borderId="3" xfId="0" applyNumberFormat="1" applyFont="1" applyBorder="1" applyAlignment="1">
      <alignment vertical="top"/>
    </xf>
    <xf numFmtId="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/>
    </xf>
    <xf numFmtId="0" fontId="1" fillId="2" borderId="3" xfId="0" applyFont="1" applyFill="1" applyBorder="1" applyAlignment="1">
      <alignment horizontal="center" wrapText="1"/>
    </xf>
    <xf numFmtId="0" fontId="1" fillId="0" borderId="3" xfId="0" applyFont="1" applyBorder="1"/>
    <xf numFmtId="2" fontId="1" fillId="0" borderId="1" xfId="0" applyNumberFormat="1" applyFont="1" applyBorder="1" applyAlignment="1">
      <alignment vertical="top"/>
    </xf>
    <xf numFmtId="0" fontId="1" fillId="0" borderId="0" xfId="0" applyFont="1"/>
    <xf numFmtId="4" fontId="1" fillId="0" borderId="0" xfId="0" applyNumberFormat="1" applyFont="1"/>
    <xf numFmtId="4" fontId="1" fillId="0" borderId="3" xfId="0" applyNumberFormat="1" applyFont="1" applyBorder="1"/>
    <xf numFmtId="2" fontId="1" fillId="0" borderId="3" xfId="0" applyNumberFormat="1" applyFont="1" applyBorder="1" applyAlignment="1">
      <alignment wrapText="1"/>
    </xf>
    <xf numFmtId="0" fontId="2" fillId="0" borderId="3" xfId="0" applyFont="1" applyBorder="1" applyAlignment="1">
      <alignment vertical="top"/>
    </xf>
    <xf numFmtId="0" fontId="2" fillId="0" borderId="3" xfId="0" applyFont="1" applyBorder="1"/>
    <xf numFmtId="0" fontId="2" fillId="0" borderId="0" xfId="0" applyFont="1" applyAlignment="1">
      <alignment vertical="top"/>
    </xf>
    <xf numFmtId="2" fontId="1" fillId="0" borderId="3" xfId="0" applyNumberFormat="1" applyFont="1" applyBorder="1"/>
    <xf numFmtId="1" fontId="2" fillId="0" borderId="3" xfId="0" applyNumberFormat="1" applyFont="1" applyBorder="1"/>
    <xf numFmtId="4" fontId="2" fillId="0" borderId="3" xfId="0" applyNumberFormat="1" applyFont="1" applyBorder="1" applyAlignment="1">
      <alignment wrapText="1"/>
    </xf>
    <xf numFmtId="4" fontId="2" fillId="0" borderId="3" xfId="0" applyNumberFormat="1" applyFont="1" applyBorder="1"/>
    <xf numFmtId="0" fontId="1" fillId="3" borderId="3" xfId="0" applyFont="1" applyFill="1" applyBorder="1" applyAlignment="1">
      <alignment horizontal="center" wrapText="1"/>
    </xf>
    <xf numFmtId="0" fontId="2" fillId="0" borderId="0" xfId="0" applyFont="1"/>
    <xf numFmtId="0" fontId="3" fillId="0" borderId="0" xfId="0" applyFont="1"/>
    <xf numFmtId="0" fontId="1" fillId="3" borderId="3" xfId="0" applyFont="1" applyFill="1" applyBorder="1" applyAlignment="1">
      <alignment wrapText="1"/>
    </xf>
    <xf numFmtId="1" fontId="1" fillId="0" borderId="3" xfId="0" applyNumberFormat="1" applyFont="1" applyBorder="1"/>
    <xf numFmtId="4" fontId="1" fillId="0" borderId="3" xfId="0" applyNumberFormat="1" applyFont="1" applyBorder="1" applyAlignment="1">
      <alignment wrapText="1"/>
    </xf>
    <xf numFmtId="2" fontId="1" fillId="3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justify" wrapText="1"/>
    </xf>
    <xf numFmtId="0" fontId="1" fillId="0" borderId="1" xfId="0" applyFont="1" applyBorder="1" applyAlignment="1">
      <alignment vertical="top" wrapText="1"/>
    </xf>
    <xf numFmtId="0" fontId="1" fillId="4" borderId="3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5" fillId="0" borderId="3" xfId="0" applyFont="1" applyBorder="1" applyAlignment="1">
      <alignment wrapText="1"/>
    </xf>
    <xf numFmtId="2" fontId="1" fillId="0" borderId="0" xfId="0" applyNumberFormat="1" applyFont="1"/>
    <xf numFmtId="0" fontId="5" fillId="0" borderId="3" xfId="0" applyFont="1" applyBorder="1" applyAlignment="1">
      <alignment vertical="top" wrapText="1"/>
    </xf>
    <xf numFmtId="0" fontId="1" fillId="0" borderId="4" xfId="0" applyFont="1" applyBorder="1"/>
    <xf numFmtId="0" fontId="1" fillId="0" borderId="0" xfId="0" applyFont="1" applyAlignment="1">
      <alignment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02332-2A01-4167-991E-338AF012B7C7}">
  <dimension ref="A1:AMJ80"/>
  <sheetViews>
    <sheetView tabSelected="1" topLeftCell="A70" workbookViewId="0">
      <selection activeCell="B85" sqref="B85"/>
    </sheetView>
  </sheetViews>
  <sheetFormatPr defaultColWidth="9.140625" defaultRowHeight="14.25" x14ac:dyDescent="0.2"/>
  <cols>
    <col min="1" max="1" width="3.42578125" style="1" customWidth="1"/>
    <col min="2" max="2" width="63" style="1" customWidth="1"/>
    <col min="3" max="3" width="4.5703125" style="1" customWidth="1"/>
    <col min="4" max="4" width="7.28515625" style="1" customWidth="1"/>
    <col min="5" max="5" width="10.7109375" style="1" customWidth="1"/>
    <col min="6" max="6" width="12.85546875" style="1" customWidth="1"/>
    <col min="7" max="7" width="13.5703125" style="1" customWidth="1"/>
    <col min="8" max="8" width="13.140625" style="1" customWidth="1"/>
    <col min="9" max="256" width="9.140625" style="1"/>
    <col min="257" max="257" width="3.42578125" style="1" customWidth="1"/>
    <col min="258" max="258" width="63" style="1" customWidth="1"/>
    <col min="259" max="259" width="4.5703125" style="1" customWidth="1"/>
    <col min="260" max="260" width="7.28515625" style="1" customWidth="1"/>
    <col min="261" max="261" width="10.7109375" style="1" customWidth="1"/>
    <col min="262" max="262" width="10.42578125" style="1" customWidth="1"/>
    <col min="263" max="263" width="13.5703125" style="1" customWidth="1"/>
    <col min="264" max="264" width="13.140625" style="1" customWidth="1"/>
    <col min="265" max="512" width="9.140625" style="1"/>
    <col min="513" max="513" width="3.42578125" style="1" customWidth="1"/>
    <col min="514" max="514" width="63" style="1" customWidth="1"/>
    <col min="515" max="515" width="4.5703125" style="1" customWidth="1"/>
    <col min="516" max="516" width="7.28515625" style="1" customWidth="1"/>
    <col min="517" max="517" width="10.7109375" style="1" customWidth="1"/>
    <col min="518" max="518" width="10.42578125" style="1" customWidth="1"/>
    <col min="519" max="519" width="13.5703125" style="1" customWidth="1"/>
    <col min="520" max="520" width="13.140625" style="1" customWidth="1"/>
    <col min="521" max="768" width="9.140625" style="1"/>
    <col min="769" max="769" width="3.42578125" style="1" customWidth="1"/>
    <col min="770" max="770" width="63" style="1" customWidth="1"/>
    <col min="771" max="771" width="4.5703125" style="1" customWidth="1"/>
    <col min="772" max="772" width="7.28515625" style="1" customWidth="1"/>
    <col min="773" max="773" width="10.7109375" style="1" customWidth="1"/>
    <col min="774" max="774" width="10.42578125" style="1" customWidth="1"/>
    <col min="775" max="775" width="13.5703125" style="1" customWidth="1"/>
    <col min="776" max="776" width="13.140625" style="1" customWidth="1"/>
    <col min="777" max="1024" width="9.140625" style="1"/>
    <col min="1025" max="16384" width="9.140625" style="31"/>
  </cols>
  <sheetData>
    <row r="1" spans="1:9" ht="318.75" x14ac:dyDescent="0.2">
      <c r="B1" s="48" t="s">
        <v>75</v>
      </c>
    </row>
    <row r="2" spans="1:9" s="1" customFormat="1" ht="12.75" x14ac:dyDescent="0.25">
      <c r="B2" s="1" t="s">
        <v>0</v>
      </c>
      <c r="F2" s="5"/>
      <c r="G2" s="5"/>
    </row>
    <row r="3" spans="1:9" s="1" customFormat="1" ht="76.5" x14ac:dyDescent="0.2">
      <c r="A3" s="6" t="s">
        <v>11</v>
      </c>
      <c r="B3" s="6" t="s">
        <v>12</v>
      </c>
      <c r="C3" s="6" t="s">
        <v>13</v>
      </c>
      <c r="D3" s="6" t="s">
        <v>4</v>
      </c>
      <c r="E3" s="6" t="s">
        <v>5</v>
      </c>
      <c r="F3" s="6" t="s">
        <v>14</v>
      </c>
      <c r="G3" s="6" t="s">
        <v>15</v>
      </c>
      <c r="H3" s="7" t="s">
        <v>8</v>
      </c>
      <c r="I3" s="1" t="s">
        <v>16</v>
      </c>
    </row>
    <row r="4" spans="1:9" s="1" customFormat="1" ht="25.5" x14ac:dyDescent="0.2">
      <c r="A4" s="11">
        <v>1</v>
      </c>
      <c r="B4" s="7" t="s">
        <v>59</v>
      </c>
      <c r="C4" s="6" t="s">
        <v>30</v>
      </c>
      <c r="D4" s="6">
        <v>2000</v>
      </c>
      <c r="E4" s="8">
        <v>0</v>
      </c>
      <c r="F4" s="8">
        <f>SUM(D4*E4)</f>
        <v>0</v>
      </c>
      <c r="G4" s="8">
        <f>SUM(F4*1.08)</f>
        <v>0</v>
      </c>
      <c r="H4" s="9"/>
    </row>
    <row r="5" spans="1:9" s="1" customFormat="1" ht="12.75" x14ac:dyDescent="0.25"/>
    <row r="6" spans="1:9" s="1" customFormat="1" ht="12.75" x14ac:dyDescent="0.25">
      <c r="F6" s="10">
        <f>SUM(F4:F5)</f>
        <v>0</v>
      </c>
      <c r="G6" s="10">
        <f>SUM(G4:G5)</f>
        <v>0</v>
      </c>
    </row>
    <row r="7" spans="1:9" s="1" customFormat="1" ht="12.75" x14ac:dyDescent="0.2">
      <c r="A7" s="18"/>
      <c r="B7" s="18" t="s">
        <v>60</v>
      </c>
      <c r="C7" s="18"/>
      <c r="D7" s="18"/>
      <c r="E7" s="18"/>
      <c r="F7" s="18"/>
      <c r="G7" s="18"/>
      <c r="H7" s="18"/>
    </row>
    <row r="8" spans="1:9" s="1" customFormat="1" ht="76.5" x14ac:dyDescent="0.2">
      <c r="A8" s="22" t="s">
        <v>1</v>
      </c>
      <c r="B8" s="23" t="s">
        <v>2</v>
      </c>
      <c r="C8" s="23" t="s">
        <v>3</v>
      </c>
      <c r="D8" s="26" t="s">
        <v>4</v>
      </c>
      <c r="E8" s="27" t="s">
        <v>5</v>
      </c>
      <c r="F8" s="28" t="s">
        <v>6</v>
      </c>
      <c r="G8" s="28" t="s">
        <v>7</v>
      </c>
      <c r="H8" s="7" t="s">
        <v>8</v>
      </c>
      <c r="I8" s="24"/>
    </row>
    <row r="9" spans="1:9" s="18" customFormat="1" ht="30.75" customHeight="1" x14ac:dyDescent="0.2">
      <c r="A9" s="16" t="s">
        <v>9</v>
      </c>
      <c r="B9" s="7" t="s">
        <v>42</v>
      </c>
      <c r="C9" s="16" t="s">
        <v>22</v>
      </c>
      <c r="D9" s="16">
        <v>3</v>
      </c>
      <c r="E9" s="20">
        <v>0</v>
      </c>
      <c r="F9" s="20">
        <f>E9*D9</f>
        <v>0</v>
      </c>
      <c r="G9" s="21">
        <f>SUM(F9*1.08)</f>
        <v>0</v>
      </c>
      <c r="H9" s="20"/>
    </row>
    <row r="10" spans="1:9" s="1" customFormat="1" ht="38.25" x14ac:dyDescent="0.2">
      <c r="A10" s="16" t="s">
        <v>17</v>
      </c>
      <c r="B10" s="32" t="s">
        <v>33</v>
      </c>
      <c r="C10" s="16" t="s">
        <v>10</v>
      </c>
      <c r="D10" s="29">
        <v>20</v>
      </c>
      <c r="E10" s="20">
        <v>0</v>
      </c>
      <c r="F10" s="20">
        <f>SUM(D10*E10)</f>
        <v>0</v>
      </c>
      <c r="G10" s="20">
        <f>SUM(F10*1.08)</f>
        <v>0</v>
      </c>
      <c r="H10" s="29"/>
    </row>
    <row r="11" spans="1:9" s="1" customFormat="1" ht="30" customHeight="1" x14ac:dyDescent="0.2">
      <c r="B11" s="18"/>
      <c r="C11" s="18"/>
      <c r="D11" s="18"/>
      <c r="E11" s="18"/>
      <c r="F11" s="19">
        <f>SUM(F9:F10)</f>
        <v>0</v>
      </c>
      <c r="G11" s="19">
        <f>SUM(G9:G10)</f>
        <v>0</v>
      </c>
      <c r="H11" s="18"/>
    </row>
    <row r="12" spans="1:9" x14ac:dyDescent="0.2">
      <c r="B12" s="18"/>
      <c r="C12" s="18"/>
      <c r="D12" s="18"/>
      <c r="E12" s="18"/>
      <c r="F12" s="18"/>
      <c r="G12" s="18"/>
      <c r="H12" s="18"/>
    </row>
    <row r="13" spans="1:9" s="1" customFormat="1" ht="12.75" x14ac:dyDescent="0.2">
      <c r="B13" s="18" t="s">
        <v>20</v>
      </c>
      <c r="C13" s="18"/>
      <c r="D13" s="18"/>
      <c r="E13" s="18"/>
      <c r="F13" s="18"/>
      <c r="G13" s="18"/>
      <c r="H13" s="18"/>
    </row>
    <row r="14" spans="1:9" s="1" customFormat="1" ht="76.5" x14ac:dyDescent="0.2">
      <c r="A14" s="22" t="s">
        <v>1</v>
      </c>
      <c r="B14" s="23" t="s">
        <v>2</v>
      </c>
      <c r="C14" s="23" t="s">
        <v>3</v>
      </c>
      <c r="D14" s="26" t="s">
        <v>4</v>
      </c>
      <c r="E14" s="27" t="s">
        <v>5</v>
      </c>
      <c r="F14" s="28" t="s">
        <v>6</v>
      </c>
      <c r="G14" s="28" t="s">
        <v>7</v>
      </c>
      <c r="H14" s="7" t="s">
        <v>8</v>
      </c>
      <c r="I14" s="24"/>
    </row>
    <row r="15" spans="1:9" s="1" customFormat="1" ht="42" customHeight="1" x14ac:dyDescent="0.2">
      <c r="A15" s="11" t="s">
        <v>9</v>
      </c>
      <c r="B15" s="32" t="s">
        <v>34</v>
      </c>
      <c r="C15" s="16" t="s">
        <v>30</v>
      </c>
      <c r="D15" s="29">
        <v>100</v>
      </c>
      <c r="E15" s="29">
        <v>0</v>
      </c>
      <c r="F15" s="20">
        <f t="shared" ref="F15:F22" si="0">SUM(D15*E15)</f>
        <v>0</v>
      </c>
      <c r="G15" s="20">
        <f t="shared" ref="G15:G22" si="1">SUM(F15*1.08)</f>
        <v>0</v>
      </c>
      <c r="H15" s="29"/>
    </row>
    <row r="16" spans="1:9" s="1" customFormat="1" ht="25.5" x14ac:dyDescent="0.2">
      <c r="A16" s="11" t="s">
        <v>17</v>
      </c>
      <c r="B16" s="32" t="s">
        <v>35</v>
      </c>
      <c r="C16" s="16" t="s">
        <v>10</v>
      </c>
      <c r="D16" s="29">
        <v>200</v>
      </c>
      <c r="E16" s="29">
        <v>0</v>
      </c>
      <c r="F16" s="20">
        <f t="shared" si="0"/>
        <v>0</v>
      </c>
      <c r="G16" s="20">
        <f t="shared" si="1"/>
        <v>0</v>
      </c>
      <c r="H16" s="29"/>
    </row>
    <row r="17" spans="1:9" s="1" customFormat="1" ht="25.5" x14ac:dyDescent="0.2">
      <c r="A17" s="11" t="s">
        <v>18</v>
      </c>
      <c r="B17" s="32" t="s">
        <v>36</v>
      </c>
      <c r="C17" s="16" t="s">
        <v>10</v>
      </c>
      <c r="D17" s="29">
        <v>200</v>
      </c>
      <c r="E17" s="29">
        <v>0</v>
      </c>
      <c r="F17" s="20">
        <f t="shared" si="0"/>
        <v>0</v>
      </c>
      <c r="G17" s="20">
        <f t="shared" si="1"/>
        <v>0</v>
      </c>
      <c r="H17" s="29"/>
    </row>
    <row r="18" spans="1:9" s="1" customFormat="1" ht="25.5" x14ac:dyDescent="0.2">
      <c r="A18" s="11" t="s">
        <v>19</v>
      </c>
      <c r="B18" s="32" t="s">
        <v>37</v>
      </c>
      <c r="C18" s="16" t="s">
        <v>10</v>
      </c>
      <c r="D18" s="29">
        <v>2500</v>
      </c>
      <c r="E18" s="29">
        <v>0</v>
      </c>
      <c r="F18" s="20">
        <f t="shared" si="0"/>
        <v>0</v>
      </c>
      <c r="G18" s="20">
        <f t="shared" si="1"/>
        <v>0</v>
      </c>
      <c r="H18" s="29"/>
    </row>
    <row r="19" spans="1:9" s="1" customFormat="1" ht="25.5" x14ac:dyDescent="0.2">
      <c r="A19" s="11" t="s">
        <v>23</v>
      </c>
      <c r="B19" s="32" t="s">
        <v>38</v>
      </c>
      <c r="C19" s="16" t="s">
        <v>10</v>
      </c>
      <c r="D19" s="29">
        <v>100</v>
      </c>
      <c r="E19" s="29">
        <v>0</v>
      </c>
      <c r="F19" s="20">
        <f t="shared" si="0"/>
        <v>0</v>
      </c>
      <c r="G19" s="20">
        <f t="shared" si="1"/>
        <v>0</v>
      </c>
      <c r="H19" s="29"/>
    </row>
    <row r="20" spans="1:9" s="1" customFormat="1" ht="25.5" x14ac:dyDescent="0.2">
      <c r="A20" s="11" t="s">
        <v>24</v>
      </c>
      <c r="B20" s="32" t="s">
        <v>39</v>
      </c>
      <c r="C20" s="16" t="s">
        <v>10</v>
      </c>
      <c r="D20" s="29">
        <v>500</v>
      </c>
      <c r="E20" s="29">
        <v>0</v>
      </c>
      <c r="F20" s="20">
        <f t="shared" si="0"/>
        <v>0</v>
      </c>
      <c r="G20" s="20">
        <f t="shared" si="1"/>
        <v>0</v>
      </c>
      <c r="H20" s="29"/>
    </row>
    <row r="21" spans="1:9" s="1" customFormat="1" ht="28.5" customHeight="1" x14ac:dyDescent="0.2">
      <c r="A21" s="11" t="s">
        <v>25</v>
      </c>
      <c r="B21" s="32" t="s">
        <v>40</v>
      </c>
      <c r="C21" s="16" t="s">
        <v>10</v>
      </c>
      <c r="D21" s="29">
        <v>1800</v>
      </c>
      <c r="E21" s="29">
        <v>0</v>
      </c>
      <c r="F21" s="20">
        <f t="shared" si="0"/>
        <v>0</v>
      </c>
      <c r="G21" s="20">
        <f t="shared" si="1"/>
        <v>0</v>
      </c>
      <c r="H21" s="29"/>
    </row>
    <row r="22" spans="1:9" s="1" customFormat="1" ht="25.5" x14ac:dyDescent="0.2">
      <c r="A22" s="11" t="s">
        <v>26</v>
      </c>
      <c r="B22" s="32" t="s">
        <v>41</v>
      </c>
      <c r="C22" s="16" t="s">
        <v>10</v>
      </c>
      <c r="D22" s="29">
        <v>500</v>
      </c>
      <c r="E22" s="29">
        <v>0</v>
      </c>
      <c r="F22" s="20">
        <f t="shared" si="0"/>
        <v>0</v>
      </c>
      <c r="G22" s="20">
        <f t="shared" si="1"/>
        <v>0</v>
      </c>
      <c r="H22" s="29"/>
    </row>
    <row r="23" spans="1:9" s="1" customFormat="1" ht="12.75" x14ac:dyDescent="0.2">
      <c r="B23" s="18"/>
      <c r="C23" s="18"/>
      <c r="D23" s="18"/>
      <c r="E23" s="18"/>
      <c r="F23" s="18"/>
      <c r="G23" s="18"/>
      <c r="H23" s="18"/>
    </row>
    <row r="24" spans="1:9" s="1" customFormat="1" ht="12.75" x14ac:dyDescent="0.2">
      <c r="B24" s="18"/>
      <c r="C24" s="18"/>
      <c r="D24" s="18"/>
      <c r="E24" s="18"/>
      <c r="F24" s="19">
        <f>SUM(F15:F23)</f>
        <v>0</v>
      </c>
      <c r="G24" s="19">
        <f>SUM(G15:G23)</f>
        <v>0</v>
      </c>
      <c r="H24" s="18"/>
    </row>
    <row r="25" spans="1:9" s="1" customFormat="1" ht="12.75" x14ac:dyDescent="0.25">
      <c r="B25" s="1" t="s">
        <v>21</v>
      </c>
    </row>
    <row r="26" spans="1:9" s="1" customFormat="1" ht="72.75" customHeight="1" x14ac:dyDescent="0.2">
      <c r="A26" s="6" t="s">
        <v>1</v>
      </c>
      <c r="B26" s="6" t="s">
        <v>2</v>
      </c>
      <c r="C26" s="6" t="s">
        <v>3</v>
      </c>
      <c r="D26" s="12" t="s">
        <v>4</v>
      </c>
      <c r="E26" s="13" t="s">
        <v>5</v>
      </c>
      <c r="F26" s="14" t="s">
        <v>6</v>
      </c>
      <c r="G26" s="14" t="s">
        <v>7</v>
      </c>
      <c r="H26" s="7" t="s">
        <v>76</v>
      </c>
    </row>
    <row r="27" spans="1:9" s="1" customFormat="1" ht="76.5" x14ac:dyDescent="0.2">
      <c r="A27" s="11" t="s">
        <v>9</v>
      </c>
      <c r="B27" s="9" t="s">
        <v>32</v>
      </c>
      <c r="C27" s="6" t="s">
        <v>22</v>
      </c>
      <c r="D27" s="15">
        <v>6</v>
      </c>
      <c r="E27" s="15">
        <v>0</v>
      </c>
      <c r="F27" s="8">
        <f>SUM(D27*E27)</f>
        <v>0</v>
      </c>
      <c r="G27" s="8">
        <f>SUM(F27*1.08)</f>
        <v>0</v>
      </c>
      <c r="H27" s="15"/>
    </row>
    <row r="28" spans="1:9" s="1" customFormat="1" ht="12.75" x14ac:dyDescent="0.25"/>
    <row r="29" spans="1:9" s="1" customFormat="1" ht="17.25" customHeight="1" x14ac:dyDescent="0.25">
      <c r="F29" s="5">
        <f>SUM(F27:F28)</f>
        <v>0</v>
      </c>
      <c r="G29" s="5">
        <f>SUM(G27:G28)</f>
        <v>0</v>
      </c>
    </row>
    <row r="30" spans="1:9" ht="20.25" customHeight="1" x14ac:dyDescent="0.2">
      <c r="B30" s="18" t="s">
        <v>61</v>
      </c>
      <c r="C30" s="18"/>
      <c r="D30" s="18"/>
      <c r="E30" s="18"/>
      <c r="F30" s="18"/>
      <c r="G30" s="18"/>
      <c r="H30" s="18"/>
    </row>
    <row r="31" spans="1:9" ht="76.5" x14ac:dyDescent="0.2">
      <c r="A31" s="22" t="s">
        <v>1</v>
      </c>
      <c r="B31" s="23" t="s">
        <v>2</v>
      </c>
      <c r="C31" s="23" t="s">
        <v>3</v>
      </c>
      <c r="D31" s="26" t="s">
        <v>4</v>
      </c>
      <c r="E31" s="27" t="s">
        <v>5</v>
      </c>
      <c r="F31" s="28" t="s">
        <v>6</v>
      </c>
      <c r="G31" s="28" t="s">
        <v>7</v>
      </c>
      <c r="H31" s="7" t="s">
        <v>8</v>
      </c>
      <c r="I31" s="24"/>
    </row>
    <row r="32" spans="1:9" ht="25.5" x14ac:dyDescent="0.2">
      <c r="A32" s="11" t="s">
        <v>9</v>
      </c>
      <c r="B32" s="32" t="s">
        <v>43</v>
      </c>
      <c r="C32" s="16" t="s">
        <v>22</v>
      </c>
      <c r="D32" s="29">
        <v>3</v>
      </c>
      <c r="E32" s="29">
        <v>0</v>
      </c>
      <c r="F32" s="25">
        <f>SUM(D32*E32)</f>
        <v>0</v>
      </c>
      <c r="G32" s="25">
        <f>SUM(F32*1.08)</f>
        <v>0</v>
      </c>
      <c r="H32" s="29"/>
    </row>
    <row r="33" spans="1:9" ht="25.5" x14ac:dyDescent="0.2">
      <c r="A33" s="11" t="s">
        <v>17</v>
      </c>
      <c r="B33" s="32" t="s">
        <v>44</v>
      </c>
      <c r="C33" s="16" t="s">
        <v>22</v>
      </c>
      <c r="D33" s="29">
        <v>3</v>
      </c>
      <c r="E33" s="29">
        <v>0</v>
      </c>
      <c r="F33" s="25">
        <f>SUM(D33*E33)</f>
        <v>0</v>
      </c>
      <c r="G33" s="25">
        <f>SUM(F33*1.08)</f>
        <v>0</v>
      </c>
      <c r="H33" s="29"/>
    </row>
    <row r="34" spans="1:9" x14ac:dyDescent="0.2">
      <c r="B34" s="18"/>
      <c r="C34" s="18"/>
      <c r="D34" s="18"/>
      <c r="E34" s="18"/>
      <c r="F34" s="18"/>
      <c r="G34" s="18"/>
      <c r="H34" s="18"/>
    </row>
    <row r="35" spans="1:9" x14ac:dyDescent="0.2">
      <c r="B35" s="18"/>
      <c r="C35" s="18"/>
      <c r="D35" s="18"/>
      <c r="E35" s="18"/>
      <c r="F35" s="19">
        <f>SUM(F32:F34)</f>
        <v>0</v>
      </c>
      <c r="G35" s="19">
        <f>SUM(G32:G34)</f>
        <v>0</v>
      </c>
      <c r="H35" s="18"/>
    </row>
    <row r="36" spans="1:9" x14ac:dyDescent="0.2">
      <c r="B36" s="18"/>
      <c r="C36" s="18"/>
      <c r="D36" s="18"/>
      <c r="E36" s="18"/>
      <c r="F36" s="18"/>
      <c r="G36" s="18"/>
      <c r="H36" s="18"/>
    </row>
    <row r="37" spans="1:9" s="1" customFormat="1" ht="12.75" x14ac:dyDescent="0.2">
      <c r="B37" s="18" t="s">
        <v>62</v>
      </c>
      <c r="C37" s="18"/>
      <c r="D37" s="18"/>
      <c r="E37" s="18"/>
      <c r="F37" s="18"/>
      <c r="G37" s="18"/>
      <c r="H37" s="18"/>
    </row>
    <row r="38" spans="1:9" s="1" customFormat="1" ht="135" customHeight="1" x14ac:dyDescent="0.2">
      <c r="A38" s="22" t="s">
        <v>45</v>
      </c>
      <c r="B38" s="23" t="s">
        <v>2</v>
      </c>
      <c r="C38" s="23" t="s">
        <v>3</v>
      </c>
      <c r="D38" s="26" t="s">
        <v>4</v>
      </c>
      <c r="E38" s="27" t="s">
        <v>5</v>
      </c>
      <c r="F38" s="28" t="s">
        <v>6</v>
      </c>
      <c r="G38" s="28" t="s">
        <v>7</v>
      </c>
      <c r="H38" s="7" t="s">
        <v>8</v>
      </c>
    </row>
    <row r="39" spans="1:9" s="1" customFormat="1" ht="81.75" customHeight="1" x14ac:dyDescent="0.2">
      <c r="A39" s="11" t="s">
        <v>9</v>
      </c>
      <c r="B39" s="32" t="s">
        <v>46</v>
      </c>
      <c r="C39" s="16" t="s">
        <v>10</v>
      </c>
      <c r="D39" s="29">
        <v>10</v>
      </c>
      <c r="E39" s="35">
        <v>0</v>
      </c>
      <c r="F39" s="20">
        <f t="shared" ref="F39:F51" si="2">SUM(D39*E39)</f>
        <v>0</v>
      </c>
      <c r="G39" s="20">
        <f>SUM(F39*1.08)</f>
        <v>0</v>
      </c>
      <c r="H39" s="16"/>
    </row>
    <row r="40" spans="1:9" s="1" customFormat="1" ht="63.75" x14ac:dyDescent="0.2">
      <c r="A40" s="11" t="s">
        <v>17</v>
      </c>
      <c r="B40" s="32" t="s">
        <v>47</v>
      </c>
      <c r="C40" s="16" t="s">
        <v>10</v>
      </c>
      <c r="D40" s="29">
        <v>4500</v>
      </c>
      <c r="E40" s="35">
        <v>0</v>
      </c>
      <c r="F40" s="20">
        <f t="shared" si="2"/>
        <v>0</v>
      </c>
      <c r="G40" s="20">
        <f t="shared" ref="G40:G51" si="3">SUM(F40*1.08)</f>
        <v>0</v>
      </c>
      <c r="H40" s="16"/>
    </row>
    <row r="41" spans="1:9" s="1" customFormat="1" ht="25.5" x14ac:dyDescent="0.2">
      <c r="A41" s="11" t="s">
        <v>18</v>
      </c>
      <c r="B41" s="36" t="s">
        <v>48</v>
      </c>
      <c r="C41" s="16" t="s">
        <v>10</v>
      </c>
      <c r="D41" s="29">
        <v>500</v>
      </c>
      <c r="E41" s="35">
        <v>0</v>
      </c>
      <c r="F41" s="20">
        <f t="shared" si="2"/>
        <v>0</v>
      </c>
      <c r="G41" s="20">
        <f t="shared" si="3"/>
        <v>0</v>
      </c>
      <c r="H41" s="29"/>
    </row>
    <row r="42" spans="1:9" s="1" customFormat="1" ht="102" x14ac:dyDescent="0.2">
      <c r="A42" s="11" t="s">
        <v>19</v>
      </c>
      <c r="B42" s="32" t="s">
        <v>49</v>
      </c>
      <c r="C42" s="16" t="s">
        <v>10</v>
      </c>
      <c r="D42" s="29">
        <v>2400</v>
      </c>
      <c r="E42" s="35">
        <v>0</v>
      </c>
      <c r="F42" s="20">
        <f t="shared" si="2"/>
        <v>0</v>
      </c>
      <c r="G42" s="20">
        <f t="shared" si="3"/>
        <v>0</v>
      </c>
      <c r="H42" s="16"/>
    </row>
    <row r="43" spans="1:9" s="1" customFormat="1" ht="51" x14ac:dyDescent="0.2">
      <c r="A43" s="11" t="s">
        <v>23</v>
      </c>
      <c r="B43" s="32" t="s">
        <v>50</v>
      </c>
      <c r="C43" s="16" t="s">
        <v>10</v>
      </c>
      <c r="D43" s="29">
        <v>400</v>
      </c>
      <c r="E43" s="35">
        <v>0</v>
      </c>
      <c r="F43" s="20">
        <f t="shared" si="2"/>
        <v>0</v>
      </c>
      <c r="G43" s="20">
        <f t="shared" si="3"/>
        <v>0</v>
      </c>
      <c r="H43" s="16"/>
    </row>
    <row r="44" spans="1:9" s="1" customFormat="1" ht="76.5" x14ac:dyDescent="0.2">
      <c r="A44" s="11" t="s">
        <v>24</v>
      </c>
      <c r="B44" s="32" t="s">
        <v>51</v>
      </c>
      <c r="C44" s="16" t="s">
        <v>10</v>
      </c>
      <c r="D44" s="29">
        <v>800</v>
      </c>
      <c r="E44" s="35">
        <v>0</v>
      </c>
      <c r="F44" s="20">
        <f t="shared" si="2"/>
        <v>0</v>
      </c>
      <c r="G44" s="20">
        <f t="shared" si="3"/>
        <v>0</v>
      </c>
      <c r="H44" s="16"/>
    </row>
    <row r="45" spans="1:9" s="1" customFormat="1" ht="25.5" x14ac:dyDescent="0.2">
      <c r="A45" s="11" t="s">
        <v>25</v>
      </c>
      <c r="B45" s="36" t="s">
        <v>52</v>
      </c>
      <c r="C45" s="16" t="s">
        <v>10</v>
      </c>
      <c r="D45" s="29">
        <v>500</v>
      </c>
      <c r="E45" s="35">
        <v>0</v>
      </c>
      <c r="F45" s="20">
        <f t="shared" si="2"/>
        <v>0</v>
      </c>
      <c r="G45" s="20">
        <f t="shared" si="3"/>
        <v>0</v>
      </c>
      <c r="H45" s="29"/>
    </row>
    <row r="46" spans="1:9" s="1" customFormat="1" ht="36" customHeight="1" x14ac:dyDescent="0.2">
      <c r="A46" s="11" t="s">
        <v>26</v>
      </c>
      <c r="B46" s="36" t="s">
        <v>53</v>
      </c>
      <c r="C46" s="16" t="s">
        <v>10</v>
      </c>
      <c r="D46" s="29">
        <v>50</v>
      </c>
      <c r="E46" s="35">
        <v>0</v>
      </c>
      <c r="F46" s="20">
        <f t="shared" si="2"/>
        <v>0</v>
      </c>
      <c r="G46" s="20">
        <f t="shared" si="3"/>
        <v>0</v>
      </c>
      <c r="H46" s="29"/>
    </row>
    <row r="47" spans="1:9" s="1" customFormat="1" ht="38.25" x14ac:dyDescent="0.2">
      <c r="A47" s="11" t="s">
        <v>27</v>
      </c>
      <c r="B47" s="36" t="s">
        <v>54</v>
      </c>
      <c r="C47" s="16" t="s">
        <v>10</v>
      </c>
      <c r="D47" s="29">
        <v>30</v>
      </c>
      <c r="E47" s="35">
        <v>0</v>
      </c>
      <c r="F47" s="20">
        <f t="shared" si="2"/>
        <v>0</v>
      </c>
      <c r="G47" s="20">
        <f t="shared" si="3"/>
        <v>0</v>
      </c>
      <c r="H47" s="29"/>
    </row>
    <row r="48" spans="1:9" s="18" customFormat="1" ht="89.25" x14ac:dyDescent="0.2">
      <c r="A48" s="11" t="s">
        <v>28</v>
      </c>
      <c r="B48" s="36" t="s">
        <v>55</v>
      </c>
      <c r="C48" s="16" t="s">
        <v>10</v>
      </c>
      <c r="D48" s="29">
        <v>300</v>
      </c>
      <c r="E48" s="35">
        <v>0</v>
      </c>
      <c r="F48" s="20">
        <f t="shared" si="2"/>
        <v>0</v>
      </c>
      <c r="G48" s="20">
        <f t="shared" si="3"/>
        <v>0</v>
      </c>
      <c r="H48" s="29"/>
      <c r="I48" s="30"/>
    </row>
    <row r="49" spans="1:8" s="18" customFormat="1" ht="12.75" x14ac:dyDescent="0.2">
      <c r="A49" s="11" t="s">
        <v>29</v>
      </c>
      <c r="B49" s="36" t="s">
        <v>56</v>
      </c>
      <c r="C49" s="16" t="s">
        <v>10</v>
      </c>
      <c r="D49" s="29">
        <v>100</v>
      </c>
      <c r="E49" s="35">
        <v>0</v>
      </c>
      <c r="F49" s="20">
        <f t="shared" si="2"/>
        <v>0</v>
      </c>
      <c r="G49" s="20">
        <f t="shared" si="3"/>
        <v>0</v>
      </c>
      <c r="H49" s="29"/>
    </row>
    <row r="50" spans="1:8" s="18" customFormat="1" ht="127.5" x14ac:dyDescent="0.2">
      <c r="A50" s="38">
        <v>12</v>
      </c>
      <c r="B50" s="39" t="s">
        <v>65</v>
      </c>
      <c r="C50" s="40" t="s">
        <v>30</v>
      </c>
      <c r="D50" s="41">
        <v>400</v>
      </c>
      <c r="E50" s="35">
        <v>0</v>
      </c>
      <c r="F50" s="20">
        <f>SUM(D50*E50)</f>
        <v>0</v>
      </c>
      <c r="G50" s="20">
        <f t="shared" si="3"/>
        <v>0</v>
      </c>
      <c r="H50" s="42"/>
    </row>
    <row r="51" spans="1:8" s="18" customFormat="1" ht="140.25" x14ac:dyDescent="0.2">
      <c r="A51" s="38">
        <v>13</v>
      </c>
      <c r="B51" s="39" t="s">
        <v>66</v>
      </c>
      <c r="C51" s="40" t="s">
        <v>30</v>
      </c>
      <c r="D51" s="41">
        <v>400</v>
      </c>
      <c r="E51" s="35">
        <v>0</v>
      </c>
      <c r="F51" s="20">
        <f t="shared" si="2"/>
        <v>0</v>
      </c>
      <c r="G51" s="20">
        <f t="shared" si="3"/>
        <v>0</v>
      </c>
      <c r="H51" s="42"/>
    </row>
    <row r="52" spans="1:8" s="1" customFormat="1" ht="12.75" x14ac:dyDescent="0.2">
      <c r="B52" s="18" t="s">
        <v>67</v>
      </c>
      <c r="C52" s="18"/>
      <c r="D52" s="18"/>
      <c r="E52" s="18"/>
      <c r="F52" s="18"/>
      <c r="G52" s="18"/>
      <c r="H52" s="18"/>
    </row>
    <row r="53" spans="1:8" s="1" customFormat="1" ht="12.75" x14ac:dyDescent="0.2">
      <c r="B53" s="18"/>
      <c r="C53" s="18"/>
      <c r="D53" s="18"/>
      <c r="E53" s="18"/>
      <c r="F53" s="19"/>
      <c r="G53" s="19"/>
      <c r="H53" s="18"/>
    </row>
    <row r="54" spans="1:8" s="1" customFormat="1" ht="12.75" x14ac:dyDescent="0.2">
      <c r="B54" s="18"/>
      <c r="C54" s="18"/>
      <c r="D54" s="18"/>
      <c r="E54" s="18"/>
      <c r="F54" s="19"/>
      <c r="G54" s="19"/>
      <c r="H54" s="18"/>
    </row>
    <row r="55" spans="1:8" s="1" customFormat="1" ht="12.75" x14ac:dyDescent="0.2">
      <c r="B55" s="18"/>
      <c r="C55" s="18"/>
      <c r="D55" s="18"/>
      <c r="E55" s="18"/>
      <c r="F55" s="18"/>
      <c r="G55" s="18"/>
      <c r="H55" s="18"/>
    </row>
    <row r="56" spans="1:8" s="1" customFormat="1" ht="12.75" x14ac:dyDescent="0.2">
      <c r="B56" s="18" t="s">
        <v>63</v>
      </c>
      <c r="C56" s="18"/>
      <c r="D56" s="18"/>
      <c r="E56" s="18"/>
      <c r="F56" s="18"/>
      <c r="G56" s="18"/>
      <c r="H56" s="18"/>
    </row>
    <row r="57" spans="1:8" s="1" customFormat="1" ht="76.5" x14ac:dyDescent="0.2">
      <c r="A57" s="22" t="s">
        <v>1</v>
      </c>
      <c r="B57" s="23" t="s">
        <v>2</v>
      </c>
      <c r="C57" s="23" t="s">
        <v>3</v>
      </c>
      <c r="D57" s="26" t="s">
        <v>4</v>
      </c>
      <c r="E57" s="27" t="s">
        <v>5</v>
      </c>
      <c r="F57" s="28" t="s">
        <v>6</v>
      </c>
      <c r="G57" s="28" t="s">
        <v>7</v>
      </c>
      <c r="H57" s="7" t="s">
        <v>8</v>
      </c>
    </row>
    <row r="58" spans="1:8" s="1" customFormat="1" ht="25.5" x14ac:dyDescent="0.2">
      <c r="A58" s="11" t="s">
        <v>9</v>
      </c>
      <c r="B58" s="7" t="s">
        <v>57</v>
      </c>
      <c r="C58" s="16" t="s">
        <v>10</v>
      </c>
      <c r="D58" s="33">
        <v>1500</v>
      </c>
      <c r="E58" s="34">
        <v>0</v>
      </c>
      <c r="F58" s="20">
        <f>SUM(D58*E58)</f>
        <v>0</v>
      </c>
      <c r="G58" s="20">
        <f>SUM(F58*1.08)</f>
        <v>0</v>
      </c>
      <c r="H58" s="16"/>
    </row>
    <row r="59" spans="1:8" s="1" customFormat="1" ht="12.75" x14ac:dyDescent="0.2">
      <c r="B59" s="18"/>
      <c r="C59" s="18"/>
      <c r="D59" s="18"/>
      <c r="E59" s="18"/>
      <c r="F59" s="19">
        <f>SUM(F58)</f>
        <v>0</v>
      </c>
      <c r="G59" s="19">
        <f>SUM(G58)</f>
        <v>0</v>
      </c>
      <c r="H59" s="18"/>
    </row>
    <row r="60" spans="1:8" ht="25.5" customHeight="1" x14ac:dyDescent="0.2">
      <c r="B60" s="18"/>
      <c r="C60" s="18"/>
      <c r="D60" s="18"/>
      <c r="E60" s="18"/>
      <c r="F60" s="18"/>
      <c r="G60" s="18"/>
      <c r="H60" s="18"/>
    </row>
    <row r="61" spans="1:8" ht="44.25" customHeight="1" x14ac:dyDescent="0.2">
      <c r="B61" s="18"/>
      <c r="C61" s="18"/>
      <c r="D61" s="18"/>
      <c r="E61" s="18"/>
      <c r="F61" s="18"/>
      <c r="G61" s="18"/>
      <c r="H61" s="18"/>
    </row>
    <row r="62" spans="1:8" s="1" customFormat="1" ht="12.75" x14ac:dyDescent="0.2">
      <c r="B62" s="18"/>
      <c r="C62" s="18"/>
      <c r="D62" s="18"/>
      <c r="E62" s="18"/>
      <c r="F62" s="18"/>
      <c r="G62" s="18"/>
      <c r="H62" s="18"/>
    </row>
    <row r="64" spans="1:8" s="1" customFormat="1" ht="12.75" x14ac:dyDescent="0.25">
      <c r="B64" s="1" t="s">
        <v>64</v>
      </c>
    </row>
    <row r="65" spans="1:9" s="1" customFormat="1" ht="76.5" x14ac:dyDescent="0.2">
      <c r="A65" s="2" t="s">
        <v>11</v>
      </c>
      <c r="B65" s="2" t="s">
        <v>12</v>
      </c>
      <c r="C65" s="2" t="s">
        <v>13</v>
      </c>
      <c r="D65" s="2" t="s">
        <v>4</v>
      </c>
      <c r="E65" s="2" t="s">
        <v>5</v>
      </c>
      <c r="F65" s="2" t="s">
        <v>14</v>
      </c>
      <c r="G65" s="2" t="s">
        <v>15</v>
      </c>
      <c r="H65" s="3" t="s">
        <v>8</v>
      </c>
      <c r="I65" s="1" t="s">
        <v>16</v>
      </c>
    </row>
    <row r="66" spans="1:9" s="1" customFormat="1" ht="38.25" x14ac:dyDescent="0.25">
      <c r="A66" s="4" t="s">
        <v>9</v>
      </c>
      <c r="B66" s="37" t="s">
        <v>58</v>
      </c>
      <c r="C66" s="2" t="s">
        <v>31</v>
      </c>
      <c r="D66" s="2">
        <v>40</v>
      </c>
      <c r="E66" s="17">
        <v>0</v>
      </c>
      <c r="F66" s="17">
        <f>SUM(D66*E66)</f>
        <v>0</v>
      </c>
      <c r="G66" s="17">
        <f>SUM(F66*1.08)</f>
        <v>0</v>
      </c>
      <c r="H66" s="2"/>
    </row>
    <row r="67" spans="1:9" s="1" customFormat="1" ht="12.75" x14ac:dyDescent="0.25">
      <c r="F67" s="10">
        <f>SUM(F66)</f>
        <v>0</v>
      </c>
      <c r="G67" s="10">
        <f>SUM(G66)</f>
        <v>0</v>
      </c>
    </row>
    <row r="69" spans="1:9" x14ac:dyDescent="0.2">
      <c r="B69" s="18" t="s">
        <v>73</v>
      </c>
      <c r="C69" s="18"/>
      <c r="D69" s="18"/>
      <c r="E69" s="18"/>
      <c r="F69" s="18"/>
      <c r="G69" s="18"/>
      <c r="H69" s="18"/>
    </row>
    <row r="70" spans="1:9" ht="70.5" customHeight="1" x14ac:dyDescent="0.2">
      <c r="A70" s="22" t="s">
        <v>11</v>
      </c>
      <c r="B70" s="23" t="s">
        <v>12</v>
      </c>
      <c r="C70" s="23" t="s">
        <v>13</v>
      </c>
      <c r="D70" s="23" t="s">
        <v>4</v>
      </c>
      <c r="E70" s="23" t="s">
        <v>5</v>
      </c>
      <c r="F70" s="43" t="s">
        <v>68</v>
      </c>
      <c r="G70" s="23" t="s">
        <v>15</v>
      </c>
      <c r="H70" s="7" t="s">
        <v>76</v>
      </c>
    </row>
    <row r="71" spans="1:9" ht="89.25" x14ac:dyDescent="0.2">
      <c r="A71" s="11" t="s">
        <v>9</v>
      </c>
      <c r="B71" s="44" t="s">
        <v>69</v>
      </c>
      <c r="C71" s="16" t="s">
        <v>10</v>
      </c>
      <c r="D71" s="16">
        <v>6000</v>
      </c>
      <c r="E71" s="25">
        <v>0</v>
      </c>
      <c r="F71" s="25">
        <f>SUM(D71*E71)</f>
        <v>0</v>
      </c>
      <c r="G71" s="25">
        <f>SUM(F71*1.08)</f>
        <v>0</v>
      </c>
      <c r="H71" s="16"/>
    </row>
    <row r="72" spans="1:9" x14ac:dyDescent="0.2">
      <c r="B72" s="18"/>
      <c r="C72" s="18"/>
      <c r="D72" s="18"/>
      <c r="E72" s="18"/>
      <c r="F72" s="18"/>
      <c r="G72" s="18"/>
      <c r="H72" s="18"/>
    </row>
    <row r="73" spans="1:9" x14ac:dyDescent="0.2">
      <c r="B73" s="18"/>
      <c r="C73" s="18"/>
      <c r="D73" s="18"/>
      <c r="E73" s="18" t="s">
        <v>70</v>
      </c>
      <c r="F73" s="45">
        <f>SUM(F71:F72)</f>
        <v>0</v>
      </c>
      <c r="G73" s="45">
        <f>SUM(G71:G72)</f>
        <v>0</v>
      </c>
      <c r="H73" s="18"/>
    </row>
    <row r="75" spans="1:9" x14ac:dyDescent="0.2">
      <c r="B75" s="1" t="s">
        <v>74</v>
      </c>
    </row>
    <row r="76" spans="1:9" ht="76.5" x14ac:dyDescent="0.2">
      <c r="A76" s="6" t="s">
        <v>1</v>
      </c>
      <c r="B76" s="6" t="s">
        <v>2</v>
      </c>
      <c r="C76" s="6" t="s">
        <v>3</v>
      </c>
      <c r="D76" s="12" t="s">
        <v>4</v>
      </c>
      <c r="E76" s="13" t="s">
        <v>5</v>
      </c>
      <c r="F76" s="14" t="s">
        <v>6</v>
      </c>
      <c r="G76" s="14" t="s">
        <v>7</v>
      </c>
      <c r="H76" s="7" t="s">
        <v>76</v>
      </c>
    </row>
    <row r="77" spans="1:9" ht="25.5" x14ac:dyDescent="0.2">
      <c r="A77" s="11" t="s">
        <v>9</v>
      </c>
      <c r="B77" s="46" t="s">
        <v>71</v>
      </c>
      <c r="C77" s="6" t="s">
        <v>31</v>
      </c>
      <c r="D77" s="12">
        <v>100</v>
      </c>
      <c r="E77" s="13">
        <v>0</v>
      </c>
      <c r="F77" s="14">
        <f>SUM(D77*E77)</f>
        <v>0</v>
      </c>
      <c r="G77" s="14">
        <f>SUM(F77*1.08)</f>
        <v>0</v>
      </c>
      <c r="H77" s="47"/>
    </row>
    <row r="78" spans="1:9" ht="25.5" x14ac:dyDescent="0.2">
      <c r="A78" s="11" t="s">
        <v>17</v>
      </c>
      <c r="B78" s="46" t="s">
        <v>72</v>
      </c>
      <c r="C78" s="6" t="s">
        <v>31</v>
      </c>
      <c r="D78" s="12">
        <v>100</v>
      </c>
      <c r="E78" s="13">
        <v>0</v>
      </c>
      <c r="F78" s="14">
        <f>SUM(D78*E78)</f>
        <v>0</v>
      </c>
      <c r="G78" s="14">
        <f>SUM(F78*1.08)</f>
        <v>0</v>
      </c>
      <c r="H78" s="47"/>
    </row>
    <row r="80" spans="1:9" x14ac:dyDescent="0.2">
      <c r="B80" s="1" t="s">
        <v>67</v>
      </c>
      <c r="F80" s="5">
        <f>SUM(F77:F79)</f>
        <v>0</v>
      </c>
      <c r="G80" s="5">
        <f>SUM(G77:G79)</f>
        <v>0</v>
      </c>
    </row>
  </sheetData>
  <phoneticPr fontId="4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Wojtasz</dc:creator>
  <cp:lastModifiedBy>Tomasz Cisło</cp:lastModifiedBy>
  <cp:lastPrinted>2023-10-20T05:52:22Z</cp:lastPrinted>
  <dcterms:created xsi:type="dcterms:W3CDTF">2015-06-05T18:19:34Z</dcterms:created>
  <dcterms:modified xsi:type="dcterms:W3CDTF">2023-11-10T11:27:05Z</dcterms:modified>
</cp:coreProperties>
</file>