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4\spr. 51 ablacja\"/>
    </mc:Choice>
  </mc:AlternateContent>
  <xr:revisionPtr revIDLastSave="0" documentId="13_ncr:1_{C7014F95-E6AD-485B-B007-F8C0C3D86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66" i="1"/>
  <c r="F67" i="1" s="1"/>
  <c r="F60" i="1"/>
  <c r="H60" i="1" s="1"/>
  <c r="H61" i="1" s="1"/>
  <c r="F61" i="1" l="1"/>
  <c r="H66" i="1"/>
  <c r="H67" i="1" s="1"/>
  <c r="F48" i="1" l="1"/>
  <c r="F49" i="1" s="1"/>
  <c r="F44" i="1"/>
  <c r="H44" i="1" s="1"/>
  <c r="F43" i="1"/>
  <c r="H43" i="1" s="1"/>
  <c r="F42" i="1"/>
  <c r="F45" i="1" l="1"/>
  <c r="H48" i="1"/>
  <c r="H49" i="1" s="1"/>
  <c r="H42" i="1"/>
  <c r="H45" i="1" s="1"/>
  <c r="F38" i="1"/>
  <c r="F39" i="1" s="1"/>
  <c r="H38" i="1" l="1"/>
  <c r="H39" i="1" s="1"/>
  <c r="H8" i="1" l="1"/>
  <c r="F23" i="1"/>
  <c r="H23" i="1" s="1"/>
  <c r="F31" i="1" l="1"/>
  <c r="H31" i="1" s="1"/>
  <c r="F30" i="1"/>
  <c r="H30" i="1" s="1"/>
  <c r="F22" i="1"/>
  <c r="H22" i="1" s="1"/>
  <c r="F21" i="1"/>
  <c r="H21" i="1" s="1"/>
  <c r="F20" i="1"/>
  <c r="H20" i="1" s="1"/>
  <c r="F19" i="1"/>
  <c r="H19" i="1" s="1"/>
  <c r="F12" i="1"/>
  <c r="H12" i="1" s="1"/>
  <c r="F11" i="1"/>
  <c r="H11" i="1" s="1"/>
  <c r="F10" i="1"/>
  <c r="H10" i="1" s="1"/>
  <c r="F9" i="1"/>
  <c r="H9" i="1" s="1"/>
  <c r="F7" i="1"/>
  <c r="H7" i="1" s="1"/>
  <c r="F6" i="1"/>
  <c r="H6" i="1" s="1"/>
  <c r="F5" i="1"/>
  <c r="H5" i="1" s="1"/>
  <c r="F4" i="1"/>
  <c r="F33" i="1" l="1"/>
  <c r="F25" i="1"/>
  <c r="F14" i="1"/>
  <c r="H25" i="1"/>
  <c r="H33" i="1"/>
  <c r="H4" i="1"/>
  <c r="H14" i="1" s="1"/>
</calcChain>
</file>

<file path=xl/sharedStrings.xml><?xml version="1.0" encoding="utf-8"?>
<sst xmlns="http://schemas.openxmlformats.org/spreadsheetml/2006/main" count="154" uniqueCount="60">
  <si>
    <t>L.p.</t>
  </si>
  <si>
    <t xml:space="preserve">Nazwa </t>
  </si>
  <si>
    <t>l.m.</t>
  </si>
  <si>
    <t>ilość</t>
  </si>
  <si>
    <t>wartość netto</t>
  </si>
  <si>
    <t>wartość brutto</t>
  </si>
  <si>
    <t>1.</t>
  </si>
  <si>
    <t>Cewnik do krioablacji 2 rozmiary 2 modele do wyboru; do wyboru przez zamawiającego</t>
  </si>
  <si>
    <t>szt</t>
  </si>
  <si>
    <t>2.</t>
  </si>
  <si>
    <t>Koszulka sterowalna średnica wewn. 12F</t>
  </si>
  <si>
    <t>3.</t>
  </si>
  <si>
    <t>Kabel elektryczny kompatybilny z cewnikami z poz 1</t>
  </si>
  <si>
    <t>4.</t>
  </si>
  <si>
    <t>Kabel gazowy kompatybilny z cewnikami z pkt 1</t>
  </si>
  <si>
    <t>5.</t>
  </si>
  <si>
    <t>Elektroda diagnostyczna  min 2 rozmiary  15, 20,  do wyboru przez zamawiającego</t>
  </si>
  <si>
    <t>6.</t>
  </si>
  <si>
    <t>Kabel łączeniowy do elektrody diagnostycznej kompatybilny z poz nr 5</t>
  </si>
  <si>
    <t>7.</t>
  </si>
  <si>
    <t>sesja</t>
  </si>
  <si>
    <t>8.</t>
  </si>
  <si>
    <t>Mobilny system elektrofizjologiczny do ablacji wraz z generatorem RF- dzierżawa sesyjna</t>
  </si>
  <si>
    <t>Igły do punkcji transseptalnej
• dostępne 3 różne krzywizny BRK,
BRK1,BRK2
• dostępne 3 różne długości dla pacjentów
dorosłych 71, 89, 98 cm
• igła wykonana w całości ze stali
• dostępne dwie ostrości igły w tym extra
ostre (XS), dla łatwiejszego nakłucia
przegrody,do wyboru przez zamawiającego</t>
  </si>
  <si>
    <t>Koszulki transseptalne
• dostępne 3 średnice: 8 F ; 8, 5 F i 10 F
• 2 różne długości 63, 81 cm
• dostępne krzywizny SL0, SL1, SL2, SL3,
SL4, MULIN, LAMP
• dostępne koszulki stabilizujące do
prawego przedsionka SR0, SR1, SR2, SR3,
SR4
• w zestawie introducer z zastawką i
portem bocznym, rozszerzaczem oraz
prowadnikiem,do wyboru przez zamawiającego</t>
  </si>
  <si>
    <t>Elektrody diagnostyczne 4 pierścieniowe
o stałej krzywiźnie
• 3 średnice do wyboru :4F , 5F, 6F
• 7różnych krzywizn do wyboru w tym
krzywizny DAO, DA0-1, JSN, JSN-1,
CRD, CRD-1, CRD-2,
• 4 w różne rozstawy elektrod : 2-2-2,
2–5–2 , 5-5-5, 10-10-10 mm
• długość elektrody 120 cm
• bieguny elektrod wykonane z platyny lub
stopu platynowo-irydowego ,do wyboru przez zamawiającego</t>
  </si>
  <si>
    <t>Elektrody diagnostyczne 10 polowe
sterowalne
• 4 średnice do wyboru : 4F, 5F, 6F, 7F
• dostępne krzywizny do wyboru :
medium, large, x-large, extra lrg curl
dostępne różne rozstawy elektrod:
2-2-2, 2-5-2, 5-5-5, 2-8-2
• długość elektrody 110 lub 115 cm
• dostępne elektrody dwukierunkowe,
asymetryczne
• dostępne 2 różne mechanizmy
sterowania,do wyboru przez zamawiającego</t>
  </si>
  <si>
    <t xml:space="preserve">Kabel do elektrody 10 polowej kompatybilny z poz 4 </t>
  </si>
  <si>
    <t>Iomeprolum 816,5 mg ( 400mg/ml jodu) a 50 ml</t>
  </si>
  <si>
    <t>Iomeprolum 816,5 mg ( 400mg/ml jodu) a 100 ml</t>
  </si>
  <si>
    <t>Kriokonsola kompatybilna z cewnikami z poz nr 1 - dzierżawa  miesięczna</t>
  </si>
  <si>
    <t>miesąc</t>
  </si>
  <si>
    <t>9.</t>
  </si>
  <si>
    <t>Zestaw do nakłucia transseptalnego -rozszerzacz z zintegrowalna igłą</t>
  </si>
  <si>
    <t>Lp.</t>
  </si>
  <si>
    <t>NAZWA LEKU</t>
  </si>
  <si>
    <t>JM</t>
  </si>
  <si>
    <t>Ilość</t>
  </si>
  <si>
    <t xml:space="preserve">Introducer o gładkiej powierzchni z zastawką pokrytą powłoką silikonową. Przezroczysty korpus – kontrola urządzeń przechodzących przez koszulkę. Obrotowe kółko do przyszycia. Wariant 4Fr kompatybilny z prowadnikiem 0,035", 5-9Fr kompatybilne z prowadnikiem 0,038".
Wersja bez znacznika cieniującego dla długości 7cm (4-8Fr)  i 11cm (4-9Fr) dostępna  z prowadnikiem J-Tip 0,035" o długości 45cm w zestawie, 25cm (5-9Fr) bez prowadnika.
Wersje ze znacznikami cieniującymi o długości 7cm (5-9Fr), 11cm (4-9Fr) i 25cm (4-9Fr) bez prowadników. </t>
  </si>
  <si>
    <t xml:space="preserve">NAZWA </t>
  </si>
  <si>
    <t xml:space="preserve">Kable do generatora do elektrod ablacyjnych </t>
  </si>
  <si>
    <t>średnica 7F - liczba biegunów: 4 - tip 4 mm - długość : 110 cm -
jednokierunkowe regulowane przygięcie końcówki - odległości
między biegunami: 2-5-2mm - czujnik monitorowania temperatury
- 5 krzywizn do wyboru, wszystkie w wersji Full Circle - współpraca
ze wszystkimi generatorami - wszystkie bieguny elektrody
wykonane elektrody wykonane z Au (złota)</t>
  </si>
  <si>
    <t>elektroda chłodzona o konstrukcji dedykowanej do ablacji cieśni
trójdzielno-żylnej z końcówką 3.5 mm - krzywizna BLACK w wersji
Full Circle – wygięcie elektrody o 270 stopni - dł. 95 cm - tip i
wszystkie bieguny elektrody wykonane z Au (złota) - końcówka elektrody z wielowymiarową geometrią powierzchni chłodzenia</t>
  </si>
  <si>
    <t>Introducer z rozrywalna koszulką, Introducer  typu Tear Away do techniki Seldingera,wstępnie zaznaczone linie rozdarcia umożliwiają czyste i łatwe usunięcie koszulki po umiejscowieniu cewnika,łącznik rotacyjny utrzymuje rozszerzadło i koszulkę razem, zapobiegając cofaniu się rozszerzadła i oddaleniu koszulki podczas zabiegów naczyniowych Skład zestawu: Prowadnik drutowy 0.035” dł. 50 cm  - wykonany ze stali nierdzewnej ,Igła punkcyjna Seldingera 1.3x70 mm (18G)- wykonana ze stali nierdzewnej , łagodnie zwężające się przejście do łatwego  wprowadzenia prowadnika drutowego ,Rozszerzadło naczyniowe 190 mm - wykonane z PE, łagodnie zwężające się przejście do prowadnika  drutowego ,sprężyste, gwarantuje minimalne uszkodzenie naczynia ,Koszulka introduktora CH160 mm  - wykonana z FEP , łagodnie zwężające się przejście do rozszerzacza naczyniowego ,Strzykawka typu Omnifix 3-częściowa luer lock z gumowym tłokiem 10 ml z rozszerzeniem skali do 12 ml . Romiar Fr 6,Fr 7,Fr 8,FR 9,Fr 10 ,do wyboru przez zamawiającego</t>
  </si>
  <si>
    <t xml:space="preserve">Jałowy zestaw do zabiegów ablacji o składzie:
1 x owinięcie zestawu serweta 2-warstwowa 150 x 190 cm
1 x serweta angiograficzna  o wymiarach 230 cm x 380 cm z 4 otworami otoczonymi przylepną folią (2 promieniowe owalne 4 x 6 cm/2 udowe okrągłe 9 cm); serweta wykonana z trójwarstwowego nieprzemakalnego laminatu PP/PE/PP o gramaturze 80g/m2 i absorbcji min. 440% na całej powierzchni włókniny;  obszar wysokochłonnym w kształcie krzyża: w części środkowej w rozmiarze 120 cm x 380 cm oraz w górnej części nachodzący na osłony pulpitu sterowniczego (na wysokości otworów) o wymiarach 56 x 92 cm z każdej strony; obustronnie zintegrowane foliowe wstawki do okrycia pulpitu sterowniczego o wymiarach 56cm x 380 cm. Odporność na przenikanie cieczy 100cm H2O. Taśmy wokół otworów wykonane z hipoalergicznego kleju akrylowego. Połączenie włókniny z foliowymi osłonami pulpitów trwałe i utrzymujące się podczas zabiegu. Materiał serwety głównej musi spełniać wymogi podwyższone normy PN-EN 13795
2 x ręcznik celulozowy 40 x 50 cm
1 x fartuch chirurgiczny wzmocniony XL, SMS
1 x podkład wysokochłonny z pulpy celulozowej, podfoliowany, 90 x 60 cm
1 x osłona na sprzęt PE prostokątna 120 x 100 cm
1 x osłona na sprzęt okrągła fi 120 cm
1 x skalpel bezpieczny nr 11
20 x kompres z gazy 10 x 10 cm, 16 warstw
1 x zestaw do infuzji 200 cm
1 x strzykawka luer 5 ml
1 x strzykawka luer 20 ml
1 x strzykawka luer lock 20 ml, 3-częściowa
1 x igła injekcyjna 0,8 x 40 mm
1 x osłona na głowicę USG 15 x 122 cm + żel do usg jałowy 20 ml, pakowany na zewnątrz zestawu
Każdy zestaw posiadający min. 3 etykiety do wklejania do dokumentacji pacjenta, zawierającą datę ważności, 
REF i LOT oraz wewnętrzną listę ze składem zestawu. Zestawy zapakowane w 2 opakowania transportowe.
</t>
  </si>
  <si>
    <t xml:space="preserve">Y-connector typu push click, średnica wewnętrzna zastawki 9 FR, zastawka niskociśnieniowa, zapewniająca dobrą szczelność układu. W zestawie z drenem 25 cm.
 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</si>
  <si>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</si>
  <si>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 producenta</t>
  </si>
  <si>
    <t>PAKIET NR 1</t>
  </si>
  <si>
    <t>PAKIET NR 2</t>
  </si>
  <si>
    <t>PAKIET NR 3</t>
  </si>
  <si>
    <t>Pakiet  nr 4</t>
  </si>
  <si>
    <t>Pakiet nr 5</t>
  </si>
  <si>
    <t>Pakiet nr 6</t>
  </si>
  <si>
    <t>Pakiet  nr 7</t>
  </si>
  <si>
    <t>Pakiet  nr 8</t>
  </si>
  <si>
    <t>cena jednostkowa netto</t>
  </si>
  <si>
    <t xml:space="preserve">cena jednostkowa netto </t>
  </si>
  <si>
    <t>stawka VAT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</si>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</sst>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justify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/>
    </xf>
    <xf numFmtId="1" fontId="1" fillId="0" borderId="0" xfId="0" applyNumberFormat="1" applyFont="1"/>
    <xf numFmtId="0" fontId="2" fillId="0" borderId="3" xfId="0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4" fontId="2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1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2" xfId="0" applyFont="1" applyBorder="1"/>
    <xf numFmtId="1" fontId="5" fillId="0" borderId="2" xfId="0" applyNumberFormat="1" applyFont="1" applyBorder="1"/>
    <xf numFmtId="4" fontId="5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60" workbookViewId="0">
      <selection activeCell="B47" sqref="B47"/>
    </sheetView>
  </sheetViews>
  <sheetFormatPr defaultRowHeight="12.75" x14ac:dyDescent="0.2"/>
  <cols>
    <col min="1" max="1" width="4" style="1" customWidth="1"/>
    <col min="2" max="2" width="75.28515625" style="12" customWidth="1"/>
    <col min="3" max="3" width="5.140625" style="1" customWidth="1"/>
    <col min="4" max="4" width="5.42578125" style="1" customWidth="1"/>
    <col min="5" max="5" width="8.42578125" style="1" customWidth="1"/>
    <col min="6" max="7" width="11" style="1" customWidth="1"/>
    <col min="8" max="8" width="10" style="1" customWidth="1"/>
    <col min="9" max="9" width="11" style="1" customWidth="1"/>
    <col min="10" max="257" width="9.140625" style="1"/>
    <col min="258" max="258" width="4" style="1" customWidth="1"/>
    <col min="259" max="259" width="70.140625" style="1" customWidth="1"/>
    <col min="260" max="260" width="5.140625" style="1" customWidth="1"/>
    <col min="261" max="261" width="5.42578125" style="1" customWidth="1"/>
    <col min="262" max="262" width="9.140625" style="1"/>
    <col min="263" max="263" width="11.28515625" style="1" customWidth="1"/>
    <col min="264" max="264" width="11.5703125" style="1" customWidth="1"/>
    <col min="265" max="265" width="14.7109375" style="1" customWidth="1"/>
    <col min="266" max="513" width="9.140625" style="1"/>
    <col min="514" max="514" width="4" style="1" customWidth="1"/>
    <col min="515" max="515" width="70.140625" style="1" customWidth="1"/>
    <col min="516" max="516" width="5.140625" style="1" customWidth="1"/>
    <col min="517" max="517" width="5.42578125" style="1" customWidth="1"/>
    <col min="518" max="518" width="9.140625" style="1"/>
    <col min="519" max="519" width="11.28515625" style="1" customWidth="1"/>
    <col min="520" max="520" width="11.5703125" style="1" customWidth="1"/>
    <col min="521" max="521" width="14.7109375" style="1" customWidth="1"/>
    <col min="522" max="769" width="9.140625" style="1"/>
    <col min="770" max="770" width="4" style="1" customWidth="1"/>
    <col min="771" max="771" width="70.140625" style="1" customWidth="1"/>
    <col min="772" max="772" width="5.140625" style="1" customWidth="1"/>
    <col min="773" max="773" width="5.42578125" style="1" customWidth="1"/>
    <col min="774" max="774" width="9.140625" style="1"/>
    <col min="775" max="775" width="11.28515625" style="1" customWidth="1"/>
    <col min="776" max="776" width="11.5703125" style="1" customWidth="1"/>
    <col min="777" max="777" width="14.7109375" style="1" customWidth="1"/>
    <col min="778" max="1025" width="9.140625" style="1"/>
    <col min="1026" max="1026" width="4" style="1" customWidth="1"/>
    <col min="1027" max="1027" width="70.140625" style="1" customWidth="1"/>
    <col min="1028" max="1028" width="5.140625" style="1" customWidth="1"/>
    <col min="1029" max="1029" width="5.42578125" style="1" customWidth="1"/>
    <col min="1030" max="1030" width="9.140625" style="1"/>
    <col min="1031" max="1031" width="11.28515625" style="1" customWidth="1"/>
    <col min="1032" max="1032" width="11.5703125" style="1" customWidth="1"/>
    <col min="1033" max="1033" width="14.7109375" style="1" customWidth="1"/>
    <col min="1034" max="1281" width="9.140625" style="1"/>
    <col min="1282" max="1282" width="4" style="1" customWidth="1"/>
    <col min="1283" max="1283" width="70.140625" style="1" customWidth="1"/>
    <col min="1284" max="1284" width="5.140625" style="1" customWidth="1"/>
    <col min="1285" max="1285" width="5.42578125" style="1" customWidth="1"/>
    <col min="1286" max="1286" width="9.140625" style="1"/>
    <col min="1287" max="1287" width="11.28515625" style="1" customWidth="1"/>
    <col min="1288" max="1288" width="11.5703125" style="1" customWidth="1"/>
    <col min="1289" max="1289" width="14.7109375" style="1" customWidth="1"/>
    <col min="1290" max="1537" width="9.140625" style="1"/>
    <col min="1538" max="1538" width="4" style="1" customWidth="1"/>
    <col min="1539" max="1539" width="70.140625" style="1" customWidth="1"/>
    <col min="1540" max="1540" width="5.140625" style="1" customWidth="1"/>
    <col min="1541" max="1541" width="5.42578125" style="1" customWidth="1"/>
    <col min="1542" max="1542" width="9.140625" style="1"/>
    <col min="1543" max="1543" width="11.28515625" style="1" customWidth="1"/>
    <col min="1544" max="1544" width="11.5703125" style="1" customWidth="1"/>
    <col min="1545" max="1545" width="14.7109375" style="1" customWidth="1"/>
    <col min="1546" max="1793" width="9.140625" style="1"/>
    <col min="1794" max="1794" width="4" style="1" customWidth="1"/>
    <col min="1795" max="1795" width="70.140625" style="1" customWidth="1"/>
    <col min="1796" max="1796" width="5.140625" style="1" customWidth="1"/>
    <col min="1797" max="1797" width="5.42578125" style="1" customWidth="1"/>
    <col min="1798" max="1798" width="9.140625" style="1"/>
    <col min="1799" max="1799" width="11.28515625" style="1" customWidth="1"/>
    <col min="1800" max="1800" width="11.5703125" style="1" customWidth="1"/>
    <col min="1801" max="1801" width="14.7109375" style="1" customWidth="1"/>
    <col min="1802" max="2049" width="9.140625" style="1"/>
    <col min="2050" max="2050" width="4" style="1" customWidth="1"/>
    <col min="2051" max="2051" width="70.140625" style="1" customWidth="1"/>
    <col min="2052" max="2052" width="5.140625" style="1" customWidth="1"/>
    <col min="2053" max="2053" width="5.42578125" style="1" customWidth="1"/>
    <col min="2054" max="2054" width="9.140625" style="1"/>
    <col min="2055" max="2055" width="11.28515625" style="1" customWidth="1"/>
    <col min="2056" max="2056" width="11.5703125" style="1" customWidth="1"/>
    <col min="2057" max="2057" width="14.7109375" style="1" customWidth="1"/>
    <col min="2058" max="2305" width="9.140625" style="1"/>
    <col min="2306" max="2306" width="4" style="1" customWidth="1"/>
    <col min="2307" max="2307" width="70.140625" style="1" customWidth="1"/>
    <col min="2308" max="2308" width="5.140625" style="1" customWidth="1"/>
    <col min="2309" max="2309" width="5.42578125" style="1" customWidth="1"/>
    <col min="2310" max="2310" width="9.140625" style="1"/>
    <col min="2311" max="2311" width="11.28515625" style="1" customWidth="1"/>
    <col min="2312" max="2312" width="11.5703125" style="1" customWidth="1"/>
    <col min="2313" max="2313" width="14.7109375" style="1" customWidth="1"/>
    <col min="2314" max="2561" width="9.140625" style="1"/>
    <col min="2562" max="2562" width="4" style="1" customWidth="1"/>
    <col min="2563" max="2563" width="70.140625" style="1" customWidth="1"/>
    <col min="2564" max="2564" width="5.140625" style="1" customWidth="1"/>
    <col min="2565" max="2565" width="5.42578125" style="1" customWidth="1"/>
    <col min="2566" max="2566" width="9.140625" style="1"/>
    <col min="2567" max="2567" width="11.28515625" style="1" customWidth="1"/>
    <col min="2568" max="2568" width="11.5703125" style="1" customWidth="1"/>
    <col min="2569" max="2569" width="14.7109375" style="1" customWidth="1"/>
    <col min="2570" max="2817" width="9.140625" style="1"/>
    <col min="2818" max="2818" width="4" style="1" customWidth="1"/>
    <col min="2819" max="2819" width="70.140625" style="1" customWidth="1"/>
    <col min="2820" max="2820" width="5.140625" style="1" customWidth="1"/>
    <col min="2821" max="2821" width="5.42578125" style="1" customWidth="1"/>
    <col min="2822" max="2822" width="9.140625" style="1"/>
    <col min="2823" max="2823" width="11.28515625" style="1" customWidth="1"/>
    <col min="2824" max="2824" width="11.5703125" style="1" customWidth="1"/>
    <col min="2825" max="2825" width="14.7109375" style="1" customWidth="1"/>
    <col min="2826" max="3073" width="9.140625" style="1"/>
    <col min="3074" max="3074" width="4" style="1" customWidth="1"/>
    <col min="3075" max="3075" width="70.140625" style="1" customWidth="1"/>
    <col min="3076" max="3076" width="5.140625" style="1" customWidth="1"/>
    <col min="3077" max="3077" width="5.42578125" style="1" customWidth="1"/>
    <col min="3078" max="3078" width="9.140625" style="1"/>
    <col min="3079" max="3079" width="11.28515625" style="1" customWidth="1"/>
    <col min="3080" max="3080" width="11.5703125" style="1" customWidth="1"/>
    <col min="3081" max="3081" width="14.7109375" style="1" customWidth="1"/>
    <col min="3082" max="3329" width="9.140625" style="1"/>
    <col min="3330" max="3330" width="4" style="1" customWidth="1"/>
    <col min="3331" max="3331" width="70.140625" style="1" customWidth="1"/>
    <col min="3332" max="3332" width="5.140625" style="1" customWidth="1"/>
    <col min="3333" max="3333" width="5.42578125" style="1" customWidth="1"/>
    <col min="3334" max="3334" width="9.140625" style="1"/>
    <col min="3335" max="3335" width="11.28515625" style="1" customWidth="1"/>
    <col min="3336" max="3336" width="11.5703125" style="1" customWidth="1"/>
    <col min="3337" max="3337" width="14.7109375" style="1" customWidth="1"/>
    <col min="3338" max="3585" width="9.140625" style="1"/>
    <col min="3586" max="3586" width="4" style="1" customWidth="1"/>
    <col min="3587" max="3587" width="70.140625" style="1" customWidth="1"/>
    <col min="3588" max="3588" width="5.140625" style="1" customWidth="1"/>
    <col min="3589" max="3589" width="5.42578125" style="1" customWidth="1"/>
    <col min="3590" max="3590" width="9.140625" style="1"/>
    <col min="3591" max="3591" width="11.28515625" style="1" customWidth="1"/>
    <col min="3592" max="3592" width="11.5703125" style="1" customWidth="1"/>
    <col min="3593" max="3593" width="14.7109375" style="1" customWidth="1"/>
    <col min="3594" max="3841" width="9.140625" style="1"/>
    <col min="3842" max="3842" width="4" style="1" customWidth="1"/>
    <col min="3843" max="3843" width="70.140625" style="1" customWidth="1"/>
    <col min="3844" max="3844" width="5.140625" style="1" customWidth="1"/>
    <col min="3845" max="3845" width="5.42578125" style="1" customWidth="1"/>
    <col min="3846" max="3846" width="9.140625" style="1"/>
    <col min="3847" max="3847" width="11.28515625" style="1" customWidth="1"/>
    <col min="3848" max="3848" width="11.5703125" style="1" customWidth="1"/>
    <col min="3849" max="3849" width="14.7109375" style="1" customWidth="1"/>
    <col min="3850" max="4097" width="9.140625" style="1"/>
    <col min="4098" max="4098" width="4" style="1" customWidth="1"/>
    <col min="4099" max="4099" width="70.140625" style="1" customWidth="1"/>
    <col min="4100" max="4100" width="5.140625" style="1" customWidth="1"/>
    <col min="4101" max="4101" width="5.42578125" style="1" customWidth="1"/>
    <col min="4102" max="4102" width="9.140625" style="1"/>
    <col min="4103" max="4103" width="11.28515625" style="1" customWidth="1"/>
    <col min="4104" max="4104" width="11.5703125" style="1" customWidth="1"/>
    <col min="4105" max="4105" width="14.7109375" style="1" customWidth="1"/>
    <col min="4106" max="4353" width="9.140625" style="1"/>
    <col min="4354" max="4354" width="4" style="1" customWidth="1"/>
    <col min="4355" max="4355" width="70.140625" style="1" customWidth="1"/>
    <col min="4356" max="4356" width="5.140625" style="1" customWidth="1"/>
    <col min="4357" max="4357" width="5.42578125" style="1" customWidth="1"/>
    <col min="4358" max="4358" width="9.140625" style="1"/>
    <col min="4359" max="4359" width="11.28515625" style="1" customWidth="1"/>
    <col min="4360" max="4360" width="11.5703125" style="1" customWidth="1"/>
    <col min="4361" max="4361" width="14.7109375" style="1" customWidth="1"/>
    <col min="4362" max="4609" width="9.140625" style="1"/>
    <col min="4610" max="4610" width="4" style="1" customWidth="1"/>
    <col min="4611" max="4611" width="70.140625" style="1" customWidth="1"/>
    <col min="4612" max="4612" width="5.140625" style="1" customWidth="1"/>
    <col min="4613" max="4613" width="5.42578125" style="1" customWidth="1"/>
    <col min="4614" max="4614" width="9.140625" style="1"/>
    <col min="4615" max="4615" width="11.28515625" style="1" customWidth="1"/>
    <col min="4616" max="4616" width="11.5703125" style="1" customWidth="1"/>
    <col min="4617" max="4617" width="14.7109375" style="1" customWidth="1"/>
    <col min="4618" max="4865" width="9.140625" style="1"/>
    <col min="4866" max="4866" width="4" style="1" customWidth="1"/>
    <col min="4867" max="4867" width="70.140625" style="1" customWidth="1"/>
    <col min="4868" max="4868" width="5.140625" style="1" customWidth="1"/>
    <col min="4869" max="4869" width="5.42578125" style="1" customWidth="1"/>
    <col min="4870" max="4870" width="9.140625" style="1"/>
    <col min="4871" max="4871" width="11.28515625" style="1" customWidth="1"/>
    <col min="4872" max="4872" width="11.5703125" style="1" customWidth="1"/>
    <col min="4873" max="4873" width="14.7109375" style="1" customWidth="1"/>
    <col min="4874" max="5121" width="9.140625" style="1"/>
    <col min="5122" max="5122" width="4" style="1" customWidth="1"/>
    <col min="5123" max="5123" width="70.140625" style="1" customWidth="1"/>
    <col min="5124" max="5124" width="5.140625" style="1" customWidth="1"/>
    <col min="5125" max="5125" width="5.42578125" style="1" customWidth="1"/>
    <col min="5126" max="5126" width="9.140625" style="1"/>
    <col min="5127" max="5127" width="11.28515625" style="1" customWidth="1"/>
    <col min="5128" max="5128" width="11.5703125" style="1" customWidth="1"/>
    <col min="5129" max="5129" width="14.7109375" style="1" customWidth="1"/>
    <col min="5130" max="5377" width="9.140625" style="1"/>
    <col min="5378" max="5378" width="4" style="1" customWidth="1"/>
    <col min="5379" max="5379" width="70.140625" style="1" customWidth="1"/>
    <col min="5380" max="5380" width="5.140625" style="1" customWidth="1"/>
    <col min="5381" max="5381" width="5.42578125" style="1" customWidth="1"/>
    <col min="5382" max="5382" width="9.140625" style="1"/>
    <col min="5383" max="5383" width="11.28515625" style="1" customWidth="1"/>
    <col min="5384" max="5384" width="11.5703125" style="1" customWidth="1"/>
    <col min="5385" max="5385" width="14.7109375" style="1" customWidth="1"/>
    <col min="5386" max="5633" width="9.140625" style="1"/>
    <col min="5634" max="5634" width="4" style="1" customWidth="1"/>
    <col min="5635" max="5635" width="70.140625" style="1" customWidth="1"/>
    <col min="5636" max="5636" width="5.140625" style="1" customWidth="1"/>
    <col min="5637" max="5637" width="5.42578125" style="1" customWidth="1"/>
    <col min="5638" max="5638" width="9.140625" style="1"/>
    <col min="5639" max="5639" width="11.28515625" style="1" customWidth="1"/>
    <col min="5640" max="5640" width="11.5703125" style="1" customWidth="1"/>
    <col min="5641" max="5641" width="14.7109375" style="1" customWidth="1"/>
    <col min="5642" max="5889" width="9.140625" style="1"/>
    <col min="5890" max="5890" width="4" style="1" customWidth="1"/>
    <col min="5891" max="5891" width="70.140625" style="1" customWidth="1"/>
    <col min="5892" max="5892" width="5.140625" style="1" customWidth="1"/>
    <col min="5893" max="5893" width="5.42578125" style="1" customWidth="1"/>
    <col min="5894" max="5894" width="9.140625" style="1"/>
    <col min="5895" max="5895" width="11.28515625" style="1" customWidth="1"/>
    <col min="5896" max="5896" width="11.5703125" style="1" customWidth="1"/>
    <col min="5897" max="5897" width="14.7109375" style="1" customWidth="1"/>
    <col min="5898" max="6145" width="9.140625" style="1"/>
    <col min="6146" max="6146" width="4" style="1" customWidth="1"/>
    <col min="6147" max="6147" width="70.140625" style="1" customWidth="1"/>
    <col min="6148" max="6148" width="5.140625" style="1" customWidth="1"/>
    <col min="6149" max="6149" width="5.42578125" style="1" customWidth="1"/>
    <col min="6150" max="6150" width="9.140625" style="1"/>
    <col min="6151" max="6151" width="11.28515625" style="1" customWidth="1"/>
    <col min="6152" max="6152" width="11.5703125" style="1" customWidth="1"/>
    <col min="6153" max="6153" width="14.7109375" style="1" customWidth="1"/>
    <col min="6154" max="6401" width="9.140625" style="1"/>
    <col min="6402" max="6402" width="4" style="1" customWidth="1"/>
    <col min="6403" max="6403" width="70.140625" style="1" customWidth="1"/>
    <col min="6404" max="6404" width="5.140625" style="1" customWidth="1"/>
    <col min="6405" max="6405" width="5.42578125" style="1" customWidth="1"/>
    <col min="6406" max="6406" width="9.140625" style="1"/>
    <col min="6407" max="6407" width="11.28515625" style="1" customWidth="1"/>
    <col min="6408" max="6408" width="11.5703125" style="1" customWidth="1"/>
    <col min="6409" max="6409" width="14.7109375" style="1" customWidth="1"/>
    <col min="6410" max="6657" width="9.140625" style="1"/>
    <col min="6658" max="6658" width="4" style="1" customWidth="1"/>
    <col min="6659" max="6659" width="70.140625" style="1" customWidth="1"/>
    <col min="6660" max="6660" width="5.140625" style="1" customWidth="1"/>
    <col min="6661" max="6661" width="5.42578125" style="1" customWidth="1"/>
    <col min="6662" max="6662" width="9.140625" style="1"/>
    <col min="6663" max="6663" width="11.28515625" style="1" customWidth="1"/>
    <col min="6664" max="6664" width="11.5703125" style="1" customWidth="1"/>
    <col min="6665" max="6665" width="14.7109375" style="1" customWidth="1"/>
    <col min="6666" max="6913" width="9.140625" style="1"/>
    <col min="6914" max="6914" width="4" style="1" customWidth="1"/>
    <col min="6915" max="6915" width="70.140625" style="1" customWidth="1"/>
    <col min="6916" max="6916" width="5.140625" style="1" customWidth="1"/>
    <col min="6917" max="6917" width="5.42578125" style="1" customWidth="1"/>
    <col min="6918" max="6918" width="9.140625" style="1"/>
    <col min="6919" max="6919" width="11.28515625" style="1" customWidth="1"/>
    <col min="6920" max="6920" width="11.5703125" style="1" customWidth="1"/>
    <col min="6921" max="6921" width="14.7109375" style="1" customWidth="1"/>
    <col min="6922" max="7169" width="9.140625" style="1"/>
    <col min="7170" max="7170" width="4" style="1" customWidth="1"/>
    <col min="7171" max="7171" width="70.140625" style="1" customWidth="1"/>
    <col min="7172" max="7172" width="5.140625" style="1" customWidth="1"/>
    <col min="7173" max="7173" width="5.42578125" style="1" customWidth="1"/>
    <col min="7174" max="7174" width="9.140625" style="1"/>
    <col min="7175" max="7175" width="11.28515625" style="1" customWidth="1"/>
    <col min="7176" max="7176" width="11.5703125" style="1" customWidth="1"/>
    <col min="7177" max="7177" width="14.7109375" style="1" customWidth="1"/>
    <col min="7178" max="7425" width="9.140625" style="1"/>
    <col min="7426" max="7426" width="4" style="1" customWidth="1"/>
    <col min="7427" max="7427" width="70.140625" style="1" customWidth="1"/>
    <col min="7428" max="7428" width="5.140625" style="1" customWidth="1"/>
    <col min="7429" max="7429" width="5.42578125" style="1" customWidth="1"/>
    <col min="7430" max="7430" width="9.140625" style="1"/>
    <col min="7431" max="7431" width="11.28515625" style="1" customWidth="1"/>
    <col min="7432" max="7432" width="11.5703125" style="1" customWidth="1"/>
    <col min="7433" max="7433" width="14.7109375" style="1" customWidth="1"/>
    <col min="7434" max="7681" width="9.140625" style="1"/>
    <col min="7682" max="7682" width="4" style="1" customWidth="1"/>
    <col min="7683" max="7683" width="70.140625" style="1" customWidth="1"/>
    <col min="7684" max="7684" width="5.140625" style="1" customWidth="1"/>
    <col min="7685" max="7685" width="5.42578125" style="1" customWidth="1"/>
    <col min="7686" max="7686" width="9.140625" style="1"/>
    <col min="7687" max="7687" width="11.28515625" style="1" customWidth="1"/>
    <col min="7688" max="7688" width="11.5703125" style="1" customWidth="1"/>
    <col min="7689" max="7689" width="14.7109375" style="1" customWidth="1"/>
    <col min="7690" max="7937" width="9.140625" style="1"/>
    <col min="7938" max="7938" width="4" style="1" customWidth="1"/>
    <col min="7939" max="7939" width="70.140625" style="1" customWidth="1"/>
    <col min="7940" max="7940" width="5.140625" style="1" customWidth="1"/>
    <col min="7941" max="7941" width="5.42578125" style="1" customWidth="1"/>
    <col min="7942" max="7942" width="9.140625" style="1"/>
    <col min="7943" max="7943" width="11.28515625" style="1" customWidth="1"/>
    <col min="7944" max="7944" width="11.5703125" style="1" customWidth="1"/>
    <col min="7945" max="7945" width="14.7109375" style="1" customWidth="1"/>
    <col min="7946" max="8193" width="9.140625" style="1"/>
    <col min="8194" max="8194" width="4" style="1" customWidth="1"/>
    <col min="8195" max="8195" width="70.140625" style="1" customWidth="1"/>
    <col min="8196" max="8196" width="5.140625" style="1" customWidth="1"/>
    <col min="8197" max="8197" width="5.42578125" style="1" customWidth="1"/>
    <col min="8198" max="8198" width="9.140625" style="1"/>
    <col min="8199" max="8199" width="11.28515625" style="1" customWidth="1"/>
    <col min="8200" max="8200" width="11.5703125" style="1" customWidth="1"/>
    <col min="8201" max="8201" width="14.7109375" style="1" customWidth="1"/>
    <col min="8202" max="8449" width="9.140625" style="1"/>
    <col min="8450" max="8450" width="4" style="1" customWidth="1"/>
    <col min="8451" max="8451" width="70.140625" style="1" customWidth="1"/>
    <col min="8452" max="8452" width="5.140625" style="1" customWidth="1"/>
    <col min="8453" max="8453" width="5.42578125" style="1" customWidth="1"/>
    <col min="8454" max="8454" width="9.140625" style="1"/>
    <col min="8455" max="8455" width="11.28515625" style="1" customWidth="1"/>
    <col min="8456" max="8456" width="11.5703125" style="1" customWidth="1"/>
    <col min="8457" max="8457" width="14.7109375" style="1" customWidth="1"/>
    <col min="8458" max="8705" width="9.140625" style="1"/>
    <col min="8706" max="8706" width="4" style="1" customWidth="1"/>
    <col min="8707" max="8707" width="70.140625" style="1" customWidth="1"/>
    <col min="8708" max="8708" width="5.140625" style="1" customWidth="1"/>
    <col min="8709" max="8709" width="5.42578125" style="1" customWidth="1"/>
    <col min="8710" max="8710" width="9.140625" style="1"/>
    <col min="8711" max="8711" width="11.28515625" style="1" customWidth="1"/>
    <col min="8712" max="8712" width="11.5703125" style="1" customWidth="1"/>
    <col min="8713" max="8713" width="14.7109375" style="1" customWidth="1"/>
    <col min="8714" max="8961" width="9.140625" style="1"/>
    <col min="8962" max="8962" width="4" style="1" customWidth="1"/>
    <col min="8963" max="8963" width="70.140625" style="1" customWidth="1"/>
    <col min="8964" max="8964" width="5.140625" style="1" customWidth="1"/>
    <col min="8965" max="8965" width="5.42578125" style="1" customWidth="1"/>
    <col min="8966" max="8966" width="9.140625" style="1"/>
    <col min="8967" max="8967" width="11.28515625" style="1" customWidth="1"/>
    <col min="8968" max="8968" width="11.5703125" style="1" customWidth="1"/>
    <col min="8969" max="8969" width="14.7109375" style="1" customWidth="1"/>
    <col min="8970" max="9217" width="9.140625" style="1"/>
    <col min="9218" max="9218" width="4" style="1" customWidth="1"/>
    <col min="9219" max="9219" width="70.140625" style="1" customWidth="1"/>
    <col min="9220" max="9220" width="5.140625" style="1" customWidth="1"/>
    <col min="9221" max="9221" width="5.42578125" style="1" customWidth="1"/>
    <col min="9222" max="9222" width="9.140625" style="1"/>
    <col min="9223" max="9223" width="11.28515625" style="1" customWidth="1"/>
    <col min="9224" max="9224" width="11.5703125" style="1" customWidth="1"/>
    <col min="9225" max="9225" width="14.7109375" style="1" customWidth="1"/>
    <col min="9226" max="9473" width="9.140625" style="1"/>
    <col min="9474" max="9474" width="4" style="1" customWidth="1"/>
    <col min="9475" max="9475" width="70.140625" style="1" customWidth="1"/>
    <col min="9476" max="9476" width="5.140625" style="1" customWidth="1"/>
    <col min="9477" max="9477" width="5.42578125" style="1" customWidth="1"/>
    <col min="9478" max="9478" width="9.140625" style="1"/>
    <col min="9479" max="9479" width="11.28515625" style="1" customWidth="1"/>
    <col min="9480" max="9480" width="11.5703125" style="1" customWidth="1"/>
    <col min="9481" max="9481" width="14.7109375" style="1" customWidth="1"/>
    <col min="9482" max="9729" width="9.140625" style="1"/>
    <col min="9730" max="9730" width="4" style="1" customWidth="1"/>
    <col min="9731" max="9731" width="70.140625" style="1" customWidth="1"/>
    <col min="9732" max="9732" width="5.140625" style="1" customWidth="1"/>
    <col min="9733" max="9733" width="5.42578125" style="1" customWidth="1"/>
    <col min="9734" max="9734" width="9.140625" style="1"/>
    <col min="9735" max="9735" width="11.28515625" style="1" customWidth="1"/>
    <col min="9736" max="9736" width="11.5703125" style="1" customWidth="1"/>
    <col min="9737" max="9737" width="14.7109375" style="1" customWidth="1"/>
    <col min="9738" max="9985" width="9.140625" style="1"/>
    <col min="9986" max="9986" width="4" style="1" customWidth="1"/>
    <col min="9987" max="9987" width="70.140625" style="1" customWidth="1"/>
    <col min="9988" max="9988" width="5.140625" style="1" customWidth="1"/>
    <col min="9989" max="9989" width="5.42578125" style="1" customWidth="1"/>
    <col min="9990" max="9990" width="9.140625" style="1"/>
    <col min="9991" max="9991" width="11.28515625" style="1" customWidth="1"/>
    <col min="9992" max="9992" width="11.5703125" style="1" customWidth="1"/>
    <col min="9993" max="9993" width="14.7109375" style="1" customWidth="1"/>
    <col min="9994" max="10241" width="9.140625" style="1"/>
    <col min="10242" max="10242" width="4" style="1" customWidth="1"/>
    <col min="10243" max="10243" width="70.140625" style="1" customWidth="1"/>
    <col min="10244" max="10244" width="5.140625" style="1" customWidth="1"/>
    <col min="10245" max="10245" width="5.42578125" style="1" customWidth="1"/>
    <col min="10246" max="10246" width="9.140625" style="1"/>
    <col min="10247" max="10247" width="11.28515625" style="1" customWidth="1"/>
    <col min="10248" max="10248" width="11.5703125" style="1" customWidth="1"/>
    <col min="10249" max="10249" width="14.7109375" style="1" customWidth="1"/>
    <col min="10250" max="10497" width="9.140625" style="1"/>
    <col min="10498" max="10498" width="4" style="1" customWidth="1"/>
    <col min="10499" max="10499" width="70.140625" style="1" customWidth="1"/>
    <col min="10500" max="10500" width="5.140625" style="1" customWidth="1"/>
    <col min="10501" max="10501" width="5.42578125" style="1" customWidth="1"/>
    <col min="10502" max="10502" width="9.140625" style="1"/>
    <col min="10503" max="10503" width="11.28515625" style="1" customWidth="1"/>
    <col min="10504" max="10504" width="11.5703125" style="1" customWidth="1"/>
    <col min="10505" max="10505" width="14.7109375" style="1" customWidth="1"/>
    <col min="10506" max="10753" width="9.140625" style="1"/>
    <col min="10754" max="10754" width="4" style="1" customWidth="1"/>
    <col min="10755" max="10755" width="70.140625" style="1" customWidth="1"/>
    <col min="10756" max="10756" width="5.140625" style="1" customWidth="1"/>
    <col min="10757" max="10757" width="5.42578125" style="1" customWidth="1"/>
    <col min="10758" max="10758" width="9.140625" style="1"/>
    <col min="10759" max="10759" width="11.28515625" style="1" customWidth="1"/>
    <col min="10760" max="10760" width="11.5703125" style="1" customWidth="1"/>
    <col min="10761" max="10761" width="14.7109375" style="1" customWidth="1"/>
    <col min="10762" max="11009" width="9.140625" style="1"/>
    <col min="11010" max="11010" width="4" style="1" customWidth="1"/>
    <col min="11011" max="11011" width="70.140625" style="1" customWidth="1"/>
    <col min="11012" max="11012" width="5.140625" style="1" customWidth="1"/>
    <col min="11013" max="11013" width="5.42578125" style="1" customWidth="1"/>
    <col min="11014" max="11014" width="9.140625" style="1"/>
    <col min="11015" max="11015" width="11.28515625" style="1" customWidth="1"/>
    <col min="11016" max="11016" width="11.5703125" style="1" customWidth="1"/>
    <col min="11017" max="11017" width="14.7109375" style="1" customWidth="1"/>
    <col min="11018" max="11265" width="9.140625" style="1"/>
    <col min="11266" max="11266" width="4" style="1" customWidth="1"/>
    <col min="11267" max="11267" width="70.140625" style="1" customWidth="1"/>
    <col min="11268" max="11268" width="5.140625" style="1" customWidth="1"/>
    <col min="11269" max="11269" width="5.42578125" style="1" customWidth="1"/>
    <col min="11270" max="11270" width="9.140625" style="1"/>
    <col min="11271" max="11271" width="11.28515625" style="1" customWidth="1"/>
    <col min="11272" max="11272" width="11.5703125" style="1" customWidth="1"/>
    <col min="11273" max="11273" width="14.7109375" style="1" customWidth="1"/>
    <col min="11274" max="11521" width="9.140625" style="1"/>
    <col min="11522" max="11522" width="4" style="1" customWidth="1"/>
    <col min="11523" max="11523" width="70.140625" style="1" customWidth="1"/>
    <col min="11524" max="11524" width="5.140625" style="1" customWidth="1"/>
    <col min="11525" max="11525" width="5.42578125" style="1" customWidth="1"/>
    <col min="11526" max="11526" width="9.140625" style="1"/>
    <col min="11527" max="11527" width="11.28515625" style="1" customWidth="1"/>
    <col min="11528" max="11528" width="11.5703125" style="1" customWidth="1"/>
    <col min="11529" max="11529" width="14.7109375" style="1" customWidth="1"/>
    <col min="11530" max="11777" width="9.140625" style="1"/>
    <col min="11778" max="11778" width="4" style="1" customWidth="1"/>
    <col min="11779" max="11779" width="70.140625" style="1" customWidth="1"/>
    <col min="11780" max="11780" width="5.140625" style="1" customWidth="1"/>
    <col min="11781" max="11781" width="5.42578125" style="1" customWidth="1"/>
    <col min="11782" max="11782" width="9.140625" style="1"/>
    <col min="11783" max="11783" width="11.28515625" style="1" customWidth="1"/>
    <col min="11784" max="11784" width="11.5703125" style="1" customWidth="1"/>
    <col min="11785" max="11785" width="14.7109375" style="1" customWidth="1"/>
    <col min="11786" max="12033" width="9.140625" style="1"/>
    <col min="12034" max="12034" width="4" style="1" customWidth="1"/>
    <col min="12035" max="12035" width="70.140625" style="1" customWidth="1"/>
    <col min="12036" max="12036" width="5.140625" style="1" customWidth="1"/>
    <col min="12037" max="12037" width="5.42578125" style="1" customWidth="1"/>
    <col min="12038" max="12038" width="9.140625" style="1"/>
    <col min="12039" max="12039" width="11.28515625" style="1" customWidth="1"/>
    <col min="12040" max="12040" width="11.5703125" style="1" customWidth="1"/>
    <col min="12041" max="12041" width="14.7109375" style="1" customWidth="1"/>
    <col min="12042" max="12289" width="9.140625" style="1"/>
    <col min="12290" max="12290" width="4" style="1" customWidth="1"/>
    <col min="12291" max="12291" width="70.140625" style="1" customWidth="1"/>
    <col min="12292" max="12292" width="5.140625" style="1" customWidth="1"/>
    <col min="12293" max="12293" width="5.42578125" style="1" customWidth="1"/>
    <col min="12294" max="12294" width="9.140625" style="1"/>
    <col min="12295" max="12295" width="11.28515625" style="1" customWidth="1"/>
    <col min="12296" max="12296" width="11.5703125" style="1" customWidth="1"/>
    <col min="12297" max="12297" width="14.7109375" style="1" customWidth="1"/>
    <col min="12298" max="12545" width="9.140625" style="1"/>
    <col min="12546" max="12546" width="4" style="1" customWidth="1"/>
    <col min="12547" max="12547" width="70.140625" style="1" customWidth="1"/>
    <col min="12548" max="12548" width="5.140625" style="1" customWidth="1"/>
    <col min="12549" max="12549" width="5.42578125" style="1" customWidth="1"/>
    <col min="12550" max="12550" width="9.140625" style="1"/>
    <col min="12551" max="12551" width="11.28515625" style="1" customWidth="1"/>
    <col min="12552" max="12552" width="11.5703125" style="1" customWidth="1"/>
    <col min="12553" max="12553" width="14.7109375" style="1" customWidth="1"/>
    <col min="12554" max="12801" width="9.140625" style="1"/>
    <col min="12802" max="12802" width="4" style="1" customWidth="1"/>
    <col min="12803" max="12803" width="70.140625" style="1" customWidth="1"/>
    <col min="12804" max="12804" width="5.140625" style="1" customWidth="1"/>
    <col min="12805" max="12805" width="5.42578125" style="1" customWidth="1"/>
    <col min="12806" max="12806" width="9.140625" style="1"/>
    <col min="12807" max="12807" width="11.28515625" style="1" customWidth="1"/>
    <col min="12808" max="12808" width="11.5703125" style="1" customWidth="1"/>
    <col min="12809" max="12809" width="14.7109375" style="1" customWidth="1"/>
    <col min="12810" max="13057" width="9.140625" style="1"/>
    <col min="13058" max="13058" width="4" style="1" customWidth="1"/>
    <col min="13059" max="13059" width="70.140625" style="1" customWidth="1"/>
    <col min="13060" max="13060" width="5.140625" style="1" customWidth="1"/>
    <col min="13061" max="13061" width="5.42578125" style="1" customWidth="1"/>
    <col min="13062" max="13062" width="9.140625" style="1"/>
    <col min="13063" max="13063" width="11.28515625" style="1" customWidth="1"/>
    <col min="13064" max="13064" width="11.5703125" style="1" customWidth="1"/>
    <col min="13065" max="13065" width="14.7109375" style="1" customWidth="1"/>
    <col min="13066" max="13313" width="9.140625" style="1"/>
    <col min="13314" max="13314" width="4" style="1" customWidth="1"/>
    <col min="13315" max="13315" width="70.140625" style="1" customWidth="1"/>
    <col min="13316" max="13316" width="5.140625" style="1" customWidth="1"/>
    <col min="13317" max="13317" width="5.42578125" style="1" customWidth="1"/>
    <col min="13318" max="13318" width="9.140625" style="1"/>
    <col min="13319" max="13319" width="11.28515625" style="1" customWidth="1"/>
    <col min="13320" max="13320" width="11.5703125" style="1" customWidth="1"/>
    <col min="13321" max="13321" width="14.7109375" style="1" customWidth="1"/>
    <col min="13322" max="13569" width="9.140625" style="1"/>
    <col min="13570" max="13570" width="4" style="1" customWidth="1"/>
    <col min="13571" max="13571" width="70.140625" style="1" customWidth="1"/>
    <col min="13572" max="13572" width="5.140625" style="1" customWidth="1"/>
    <col min="13573" max="13573" width="5.42578125" style="1" customWidth="1"/>
    <col min="13574" max="13574" width="9.140625" style="1"/>
    <col min="13575" max="13575" width="11.28515625" style="1" customWidth="1"/>
    <col min="13576" max="13576" width="11.5703125" style="1" customWidth="1"/>
    <col min="13577" max="13577" width="14.7109375" style="1" customWidth="1"/>
    <col min="13578" max="13825" width="9.140625" style="1"/>
    <col min="13826" max="13826" width="4" style="1" customWidth="1"/>
    <col min="13827" max="13827" width="70.140625" style="1" customWidth="1"/>
    <col min="13828" max="13828" width="5.140625" style="1" customWidth="1"/>
    <col min="13829" max="13829" width="5.42578125" style="1" customWidth="1"/>
    <col min="13830" max="13830" width="9.140625" style="1"/>
    <col min="13831" max="13831" width="11.28515625" style="1" customWidth="1"/>
    <col min="13832" max="13832" width="11.5703125" style="1" customWidth="1"/>
    <col min="13833" max="13833" width="14.7109375" style="1" customWidth="1"/>
    <col min="13834" max="14081" width="9.140625" style="1"/>
    <col min="14082" max="14082" width="4" style="1" customWidth="1"/>
    <col min="14083" max="14083" width="70.140625" style="1" customWidth="1"/>
    <col min="14084" max="14084" width="5.140625" style="1" customWidth="1"/>
    <col min="14085" max="14085" width="5.42578125" style="1" customWidth="1"/>
    <col min="14086" max="14086" width="9.140625" style="1"/>
    <col min="14087" max="14087" width="11.28515625" style="1" customWidth="1"/>
    <col min="14088" max="14088" width="11.5703125" style="1" customWidth="1"/>
    <col min="14089" max="14089" width="14.7109375" style="1" customWidth="1"/>
    <col min="14090" max="14337" width="9.140625" style="1"/>
    <col min="14338" max="14338" width="4" style="1" customWidth="1"/>
    <col min="14339" max="14339" width="70.140625" style="1" customWidth="1"/>
    <col min="14340" max="14340" width="5.140625" style="1" customWidth="1"/>
    <col min="14341" max="14341" width="5.42578125" style="1" customWidth="1"/>
    <col min="14342" max="14342" width="9.140625" style="1"/>
    <col min="14343" max="14343" width="11.28515625" style="1" customWidth="1"/>
    <col min="14344" max="14344" width="11.5703125" style="1" customWidth="1"/>
    <col min="14345" max="14345" width="14.7109375" style="1" customWidth="1"/>
    <col min="14346" max="14593" width="9.140625" style="1"/>
    <col min="14594" max="14594" width="4" style="1" customWidth="1"/>
    <col min="14595" max="14595" width="70.140625" style="1" customWidth="1"/>
    <col min="14596" max="14596" width="5.140625" style="1" customWidth="1"/>
    <col min="14597" max="14597" width="5.42578125" style="1" customWidth="1"/>
    <col min="14598" max="14598" width="9.140625" style="1"/>
    <col min="14599" max="14599" width="11.28515625" style="1" customWidth="1"/>
    <col min="14600" max="14600" width="11.5703125" style="1" customWidth="1"/>
    <col min="14601" max="14601" width="14.7109375" style="1" customWidth="1"/>
    <col min="14602" max="14849" width="9.140625" style="1"/>
    <col min="14850" max="14850" width="4" style="1" customWidth="1"/>
    <col min="14851" max="14851" width="70.140625" style="1" customWidth="1"/>
    <col min="14852" max="14852" width="5.140625" style="1" customWidth="1"/>
    <col min="14853" max="14853" width="5.42578125" style="1" customWidth="1"/>
    <col min="14854" max="14854" width="9.140625" style="1"/>
    <col min="14855" max="14855" width="11.28515625" style="1" customWidth="1"/>
    <col min="14856" max="14856" width="11.5703125" style="1" customWidth="1"/>
    <col min="14857" max="14857" width="14.7109375" style="1" customWidth="1"/>
    <col min="14858" max="15105" width="9.140625" style="1"/>
    <col min="15106" max="15106" width="4" style="1" customWidth="1"/>
    <col min="15107" max="15107" width="70.140625" style="1" customWidth="1"/>
    <col min="15108" max="15108" width="5.140625" style="1" customWidth="1"/>
    <col min="15109" max="15109" width="5.42578125" style="1" customWidth="1"/>
    <col min="15110" max="15110" width="9.140625" style="1"/>
    <col min="15111" max="15111" width="11.28515625" style="1" customWidth="1"/>
    <col min="15112" max="15112" width="11.5703125" style="1" customWidth="1"/>
    <col min="15113" max="15113" width="14.7109375" style="1" customWidth="1"/>
    <col min="15114" max="15361" width="9.140625" style="1"/>
    <col min="15362" max="15362" width="4" style="1" customWidth="1"/>
    <col min="15363" max="15363" width="70.140625" style="1" customWidth="1"/>
    <col min="15364" max="15364" width="5.140625" style="1" customWidth="1"/>
    <col min="15365" max="15365" width="5.42578125" style="1" customWidth="1"/>
    <col min="15366" max="15366" width="9.140625" style="1"/>
    <col min="15367" max="15367" width="11.28515625" style="1" customWidth="1"/>
    <col min="15368" max="15368" width="11.5703125" style="1" customWidth="1"/>
    <col min="15369" max="15369" width="14.7109375" style="1" customWidth="1"/>
    <col min="15370" max="15617" width="9.140625" style="1"/>
    <col min="15618" max="15618" width="4" style="1" customWidth="1"/>
    <col min="15619" max="15619" width="70.140625" style="1" customWidth="1"/>
    <col min="15620" max="15620" width="5.140625" style="1" customWidth="1"/>
    <col min="15621" max="15621" width="5.42578125" style="1" customWidth="1"/>
    <col min="15622" max="15622" width="9.140625" style="1"/>
    <col min="15623" max="15623" width="11.28515625" style="1" customWidth="1"/>
    <col min="15624" max="15624" width="11.5703125" style="1" customWidth="1"/>
    <col min="15625" max="15625" width="14.7109375" style="1" customWidth="1"/>
    <col min="15626" max="15873" width="9.140625" style="1"/>
    <col min="15874" max="15874" width="4" style="1" customWidth="1"/>
    <col min="15875" max="15875" width="70.140625" style="1" customWidth="1"/>
    <col min="15876" max="15876" width="5.140625" style="1" customWidth="1"/>
    <col min="15877" max="15877" width="5.42578125" style="1" customWidth="1"/>
    <col min="15878" max="15878" width="9.140625" style="1"/>
    <col min="15879" max="15879" width="11.28515625" style="1" customWidth="1"/>
    <col min="15880" max="15880" width="11.5703125" style="1" customWidth="1"/>
    <col min="15881" max="15881" width="14.7109375" style="1" customWidth="1"/>
    <col min="15882" max="16129" width="9.140625" style="1"/>
    <col min="16130" max="16130" width="4" style="1" customWidth="1"/>
    <col min="16131" max="16131" width="70.140625" style="1" customWidth="1"/>
    <col min="16132" max="16132" width="5.140625" style="1" customWidth="1"/>
    <col min="16133" max="16133" width="5.42578125" style="1" customWidth="1"/>
    <col min="16134" max="16134" width="9.140625" style="1"/>
    <col min="16135" max="16135" width="11.28515625" style="1" customWidth="1"/>
    <col min="16136" max="16136" width="11.5703125" style="1" customWidth="1"/>
    <col min="16137" max="16137" width="14.7109375" style="1" customWidth="1"/>
    <col min="16138" max="16384" width="9.140625" style="1"/>
  </cols>
  <sheetData>
    <row r="1" spans="1:9" ht="341.25" customHeight="1" x14ac:dyDescent="0.2">
      <c r="B1" s="11" t="s">
        <v>46</v>
      </c>
      <c r="F1" s="2"/>
      <c r="G1" s="2"/>
      <c r="H1" s="2"/>
    </row>
    <row r="2" spans="1:9" ht="84.75" customHeight="1" x14ac:dyDescent="0.2">
      <c r="B2" s="3" t="s">
        <v>48</v>
      </c>
    </row>
    <row r="3" spans="1:9" ht="89.25" x14ac:dyDescent="0.2">
      <c r="A3" s="4" t="s">
        <v>0</v>
      </c>
      <c r="B3" s="5" t="s">
        <v>1</v>
      </c>
      <c r="C3" s="4" t="s">
        <v>2</v>
      </c>
      <c r="D3" s="4" t="s">
        <v>3</v>
      </c>
      <c r="E3" s="6" t="s">
        <v>56</v>
      </c>
      <c r="F3" s="6" t="s">
        <v>4</v>
      </c>
      <c r="G3" s="6" t="s">
        <v>58</v>
      </c>
      <c r="H3" s="6" t="s">
        <v>5</v>
      </c>
      <c r="I3" s="6" t="s">
        <v>47</v>
      </c>
    </row>
    <row r="4" spans="1:9" x14ac:dyDescent="0.2">
      <c r="A4" s="7" t="s">
        <v>6</v>
      </c>
      <c r="B4" s="13" t="s">
        <v>7</v>
      </c>
      <c r="C4" s="14" t="s">
        <v>8</v>
      </c>
      <c r="D4" s="15">
        <v>100</v>
      </c>
      <c r="E4" s="15">
        <v>0</v>
      </c>
      <c r="F4" s="16">
        <f t="shared" ref="F4:F12" si="0">SUM(D4*E4)</f>
        <v>0</v>
      </c>
      <c r="G4" s="16"/>
      <c r="H4" s="16">
        <f t="shared" ref="H4:H10" si="1">SUM(F4*1.08)</f>
        <v>0</v>
      </c>
      <c r="I4" s="8"/>
    </row>
    <row r="5" spans="1:9" x14ac:dyDescent="0.2">
      <c r="A5" s="7" t="s">
        <v>9</v>
      </c>
      <c r="B5" s="13" t="s">
        <v>10</v>
      </c>
      <c r="C5" s="14" t="s">
        <v>8</v>
      </c>
      <c r="D5" s="15">
        <v>100</v>
      </c>
      <c r="E5" s="15">
        <v>0</v>
      </c>
      <c r="F5" s="16">
        <f t="shared" si="0"/>
        <v>0</v>
      </c>
      <c r="G5" s="16"/>
      <c r="H5" s="16">
        <f t="shared" si="1"/>
        <v>0</v>
      </c>
      <c r="I5" s="8"/>
    </row>
    <row r="6" spans="1:9" x14ac:dyDescent="0.2">
      <c r="A6" s="7" t="s">
        <v>11</v>
      </c>
      <c r="B6" s="17" t="s">
        <v>12</v>
      </c>
      <c r="C6" s="14" t="s">
        <v>8</v>
      </c>
      <c r="D6" s="15">
        <v>20</v>
      </c>
      <c r="E6" s="15">
        <v>0</v>
      </c>
      <c r="F6" s="16">
        <f t="shared" si="0"/>
        <v>0</v>
      </c>
      <c r="G6" s="16"/>
      <c r="H6" s="16">
        <f t="shared" si="1"/>
        <v>0</v>
      </c>
      <c r="I6" s="8"/>
    </row>
    <row r="7" spans="1:9" x14ac:dyDescent="0.2">
      <c r="A7" s="7" t="s">
        <v>13</v>
      </c>
      <c r="B7" s="13" t="s">
        <v>14</v>
      </c>
      <c r="C7" s="14" t="s">
        <v>8</v>
      </c>
      <c r="D7" s="15">
        <v>100</v>
      </c>
      <c r="E7" s="15">
        <v>0</v>
      </c>
      <c r="F7" s="16">
        <f t="shared" si="0"/>
        <v>0</v>
      </c>
      <c r="G7" s="16"/>
      <c r="H7" s="16">
        <f t="shared" si="1"/>
        <v>0</v>
      </c>
      <c r="I7" s="8"/>
    </row>
    <row r="8" spans="1:9" x14ac:dyDescent="0.2">
      <c r="A8" s="7" t="s">
        <v>15</v>
      </c>
      <c r="B8" s="13" t="s">
        <v>16</v>
      </c>
      <c r="C8" s="14" t="s">
        <v>8</v>
      </c>
      <c r="D8" s="15">
        <v>100</v>
      </c>
      <c r="E8" s="15">
        <v>0</v>
      </c>
      <c r="F8" s="16">
        <f t="shared" si="0"/>
        <v>0</v>
      </c>
      <c r="G8" s="16"/>
      <c r="H8" s="16">
        <f t="shared" ref="H8" si="2">SUM(F8*1.08)</f>
        <v>0</v>
      </c>
      <c r="I8" s="8"/>
    </row>
    <row r="9" spans="1:9" x14ac:dyDescent="0.2">
      <c r="A9" s="7" t="s">
        <v>17</v>
      </c>
      <c r="B9" s="13" t="s">
        <v>33</v>
      </c>
      <c r="C9" s="14" t="s">
        <v>8</v>
      </c>
      <c r="D9" s="15">
        <v>30</v>
      </c>
      <c r="E9" s="15">
        <v>0</v>
      </c>
      <c r="F9" s="16">
        <f t="shared" si="0"/>
        <v>0</v>
      </c>
      <c r="G9" s="16"/>
      <c r="H9" s="16">
        <f t="shared" si="1"/>
        <v>0</v>
      </c>
      <c r="I9" s="8"/>
    </row>
    <row r="10" spans="1:9" x14ac:dyDescent="0.2">
      <c r="A10" s="7" t="s">
        <v>19</v>
      </c>
      <c r="B10" s="13" t="s">
        <v>18</v>
      </c>
      <c r="C10" s="14" t="s">
        <v>8</v>
      </c>
      <c r="D10" s="15">
        <v>4</v>
      </c>
      <c r="E10" s="15">
        <v>0</v>
      </c>
      <c r="F10" s="16">
        <f t="shared" si="0"/>
        <v>0</v>
      </c>
      <c r="G10" s="16"/>
      <c r="H10" s="16">
        <f t="shared" si="1"/>
        <v>0</v>
      </c>
      <c r="I10" s="8"/>
    </row>
    <row r="11" spans="1:9" x14ac:dyDescent="0.2">
      <c r="A11" s="7" t="s">
        <v>21</v>
      </c>
      <c r="B11" s="18" t="s">
        <v>30</v>
      </c>
      <c r="C11" s="20" t="s">
        <v>31</v>
      </c>
      <c r="D11" s="21">
        <v>12</v>
      </c>
      <c r="E11" s="15">
        <v>0</v>
      </c>
      <c r="F11" s="22">
        <f t="shared" si="0"/>
        <v>0</v>
      </c>
      <c r="G11" s="22"/>
      <c r="H11" s="22">
        <f>SUM(F11*1.23)</f>
        <v>0</v>
      </c>
      <c r="I11" s="8"/>
    </row>
    <row r="12" spans="1:9" x14ac:dyDescent="0.2">
      <c r="A12" s="7" t="s">
        <v>32</v>
      </c>
      <c r="B12" s="19" t="s">
        <v>22</v>
      </c>
      <c r="C12" s="20" t="s">
        <v>20</v>
      </c>
      <c r="D12" s="21">
        <v>24</v>
      </c>
      <c r="E12" s="15">
        <v>0</v>
      </c>
      <c r="F12" s="22">
        <f t="shared" si="0"/>
        <v>0</v>
      </c>
      <c r="G12" s="22"/>
      <c r="H12" s="22">
        <f>SUM(F12*1.23)</f>
        <v>0</v>
      </c>
      <c r="I12" s="8"/>
    </row>
    <row r="13" spans="1:9" x14ac:dyDescent="0.2">
      <c r="A13" s="10"/>
      <c r="B13" s="11"/>
      <c r="D13" s="12"/>
      <c r="E13" s="12"/>
      <c r="F13" s="2"/>
      <c r="G13" s="2"/>
      <c r="H13" s="2"/>
    </row>
    <row r="14" spans="1:9" x14ac:dyDescent="0.2">
      <c r="B14" s="11" t="s">
        <v>59</v>
      </c>
      <c r="F14" s="2">
        <f>SUM(F4:F13)</f>
        <v>0</v>
      </c>
      <c r="G14" s="2"/>
      <c r="H14" s="2">
        <f>SUM(H4:H13)</f>
        <v>0</v>
      </c>
    </row>
    <row r="15" spans="1:9" x14ac:dyDescent="0.2">
      <c r="B15" s="11"/>
      <c r="F15" s="2"/>
      <c r="G15" s="2"/>
      <c r="H15" s="2"/>
    </row>
    <row r="16" spans="1:9" x14ac:dyDescent="0.2">
      <c r="B16" s="11"/>
      <c r="F16" s="2"/>
      <c r="G16" s="2"/>
      <c r="H16" s="2"/>
    </row>
    <row r="17" spans="1:9" x14ac:dyDescent="0.2">
      <c r="B17" s="3" t="s">
        <v>49</v>
      </c>
    </row>
    <row r="18" spans="1:9" ht="89.25" x14ac:dyDescent="0.2">
      <c r="A18" s="4" t="s">
        <v>0</v>
      </c>
      <c r="B18" s="5" t="s">
        <v>1</v>
      </c>
      <c r="C18" s="4" t="s">
        <v>2</v>
      </c>
      <c r="D18" s="4" t="s">
        <v>3</v>
      </c>
      <c r="E18" s="6" t="s">
        <v>56</v>
      </c>
      <c r="F18" s="6" t="s">
        <v>4</v>
      </c>
      <c r="G18" s="6" t="s">
        <v>58</v>
      </c>
      <c r="H18" s="6" t="s">
        <v>5</v>
      </c>
      <c r="I18" s="6" t="s">
        <v>47</v>
      </c>
    </row>
    <row r="19" spans="1:9" ht="114.75" x14ac:dyDescent="0.2">
      <c r="A19" s="7" t="s">
        <v>6</v>
      </c>
      <c r="B19" s="17" t="s">
        <v>23</v>
      </c>
      <c r="C19" s="14" t="s">
        <v>8</v>
      </c>
      <c r="D19" s="15">
        <v>80</v>
      </c>
      <c r="E19" s="15">
        <v>0</v>
      </c>
      <c r="F19" s="16">
        <f>SUM(D19*E19)</f>
        <v>0</v>
      </c>
      <c r="G19" s="16"/>
      <c r="H19" s="16">
        <f t="shared" ref="H19:H22" si="3">SUM(F19*1.08)</f>
        <v>0</v>
      </c>
      <c r="I19" s="14"/>
    </row>
    <row r="20" spans="1:9" ht="140.25" x14ac:dyDescent="0.2">
      <c r="A20" s="7" t="s">
        <v>9</v>
      </c>
      <c r="B20" s="17" t="s">
        <v>24</v>
      </c>
      <c r="C20" s="14" t="s">
        <v>8</v>
      </c>
      <c r="D20" s="15">
        <v>80</v>
      </c>
      <c r="E20" s="15">
        <v>0</v>
      </c>
      <c r="F20" s="16">
        <f>SUM(D20*E20)</f>
        <v>0</v>
      </c>
      <c r="G20" s="16"/>
      <c r="H20" s="16">
        <f t="shared" si="3"/>
        <v>0</v>
      </c>
      <c r="I20" s="14"/>
    </row>
    <row r="21" spans="1:9" ht="140.25" x14ac:dyDescent="0.2">
      <c r="A21" s="7" t="s">
        <v>11</v>
      </c>
      <c r="B21" s="17" t="s">
        <v>25</v>
      </c>
      <c r="C21" s="14" t="s">
        <v>8</v>
      </c>
      <c r="D21" s="15">
        <v>140</v>
      </c>
      <c r="E21" s="15">
        <v>0</v>
      </c>
      <c r="F21" s="16">
        <f>SUM(D21*E21)</f>
        <v>0</v>
      </c>
      <c r="G21" s="16"/>
      <c r="H21" s="16">
        <f t="shared" si="3"/>
        <v>0</v>
      </c>
      <c r="I21" s="14"/>
    </row>
    <row r="22" spans="1:9" ht="153" x14ac:dyDescent="0.2">
      <c r="A22" s="7" t="s">
        <v>13</v>
      </c>
      <c r="B22" s="17" t="s">
        <v>26</v>
      </c>
      <c r="C22" s="14" t="s">
        <v>8</v>
      </c>
      <c r="D22" s="15">
        <v>140</v>
      </c>
      <c r="E22" s="15">
        <v>0</v>
      </c>
      <c r="F22" s="16">
        <f>SUM(D22*E22)</f>
        <v>0</v>
      </c>
      <c r="G22" s="16"/>
      <c r="H22" s="16">
        <f t="shared" si="3"/>
        <v>0</v>
      </c>
      <c r="I22" s="14"/>
    </row>
    <row r="23" spans="1:9" x14ac:dyDescent="0.2">
      <c r="A23" s="7" t="s">
        <v>15</v>
      </c>
      <c r="B23" s="17" t="s">
        <v>27</v>
      </c>
      <c r="C23" s="14" t="s">
        <v>8</v>
      </c>
      <c r="D23" s="15">
        <v>2</v>
      </c>
      <c r="E23" s="15">
        <v>0</v>
      </c>
      <c r="F23" s="16">
        <f>SUM(D23*E23)</f>
        <v>0</v>
      </c>
      <c r="G23" s="16"/>
      <c r="H23" s="16">
        <f t="shared" ref="H23" si="4">SUM(F23*1.08)</f>
        <v>0</v>
      </c>
      <c r="I23" s="14"/>
    </row>
    <row r="24" spans="1:9" x14ac:dyDescent="0.2">
      <c r="A24" s="10"/>
      <c r="B24" s="11"/>
      <c r="D24" s="12"/>
      <c r="E24" s="12"/>
      <c r="F24" s="2"/>
      <c r="G24" s="2"/>
      <c r="H24" s="2"/>
    </row>
    <row r="25" spans="1:9" x14ac:dyDescent="0.2">
      <c r="B25" s="11" t="s">
        <v>59</v>
      </c>
      <c r="F25" s="2">
        <f>SUM(F19:F24)</f>
        <v>0</v>
      </c>
      <c r="G25" s="2"/>
      <c r="H25" s="2">
        <f>SUM(H19:H24)</f>
        <v>0</v>
      </c>
    </row>
    <row r="26" spans="1:9" x14ac:dyDescent="0.2">
      <c r="B26" s="11"/>
      <c r="F26" s="2"/>
      <c r="G26" s="2"/>
      <c r="H26" s="2"/>
    </row>
    <row r="27" spans="1:9" x14ac:dyDescent="0.2">
      <c r="B27" s="11"/>
      <c r="F27" s="2"/>
      <c r="G27" s="2"/>
      <c r="H27" s="2"/>
    </row>
    <row r="28" spans="1:9" x14ac:dyDescent="0.2">
      <c r="B28" s="3" t="s">
        <v>50</v>
      </c>
    </row>
    <row r="29" spans="1:9" ht="89.25" x14ac:dyDescent="0.2">
      <c r="A29" s="4" t="s">
        <v>0</v>
      </c>
      <c r="B29" s="5" t="s">
        <v>1</v>
      </c>
      <c r="C29" s="4" t="s">
        <v>2</v>
      </c>
      <c r="D29" s="4" t="s">
        <v>3</v>
      </c>
      <c r="E29" s="6" t="s">
        <v>56</v>
      </c>
      <c r="F29" s="6" t="s">
        <v>4</v>
      </c>
      <c r="G29" s="6" t="s">
        <v>58</v>
      </c>
      <c r="H29" s="6" t="s">
        <v>5</v>
      </c>
      <c r="I29" s="6" t="s">
        <v>47</v>
      </c>
    </row>
    <row r="30" spans="1:9" x14ac:dyDescent="0.2">
      <c r="A30" s="7" t="s">
        <v>6</v>
      </c>
      <c r="B30" s="14" t="s">
        <v>28</v>
      </c>
      <c r="C30" s="8" t="s">
        <v>8</v>
      </c>
      <c r="D30" s="6">
        <v>180</v>
      </c>
      <c r="E30" s="6">
        <v>0</v>
      </c>
      <c r="F30" s="9">
        <f>SUM(D30*E30)</f>
        <v>0</v>
      </c>
      <c r="G30" s="9"/>
      <c r="H30" s="9">
        <f t="shared" ref="H30:H31" si="5">SUM(F30*1.08)</f>
        <v>0</v>
      </c>
      <c r="I30" s="8"/>
    </row>
    <row r="31" spans="1:9" x14ac:dyDescent="0.2">
      <c r="A31" s="7" t="s">
        <v>9</v>
      </c>
      <c r="B31" s="14" t="s">
        <v>29</v>
      </c>
      <c r="C31" s="8" t="s">
        <v>8</v>
      </c>
      <c r="D31" s="6">
        <v>20</v>
      </c>
      <c r="E31" s="6">
        <v>0</v>
      </c>
      <c r="F31" s="9">
        <f>SUM(D31*E31)</f>
        <v>0</v>
      </c>
      <c r="G31" s="9"/>
      <c r="H31" s="9">
        <f t="shared" si="5"/>
        <v>0</v>
      </c>
      <c r="I31" s="8"/>
    </row>
    <row r="32" spans="1:9" x14ac:dyDescent="0.2">
      <c r="A32" s="10"/>
      <c r="B32" s="11"/>
      <c r="D32" s="12"/>
      <c r="E32" s="12"/>
      <c r="F32" s="2"/>
      <c r="G32" s="2"/>
      <c r="H32" s="2"/>
    </row>
    <row r="33" spans="1:9" x14ac:dyDescent="0.2">
      <c r="B33" s="11" t="s">
        <v>59</v>
      </c>
      <c r="F33" s="2">
        <f>SUM(F30:F32)</f>
        <v>0</v>
      </c>
      <c r="G33" s="2"/>
      <c r="H33" s="2">
        <f>SUM(H30:H32)</f>
        <v>0</v>
      </c>
    </row>
    <row r="34" spans="1:9" x14ac:dyDescent="0.2">
      <c r="B34" s="1"/>
      <c r="D34" s="29"/>
      <c r="F34" s="36"/>
      <c r="G34" s="36"/>
      <c r="H34" s="36"/>
    </row>
    <row r="35" spans="1:9" x14ac:dyDescent="0.2">
      <c r="B35" s="1"/>
      <c r="D35" s="29"/>
      <c r="F35" s="36"/>
      <c r="G35" s="36"/>
      <c r="H35" s="36"/>
    </row>
    <row r="36" spans="1:9" x14ac:dyDescent="0.2">
      <c r="B36" s="37" t="s">
        <v>51</v>
      </c>
      <c r="C36" s="38"/>
      <c r="D36" s="39"/>
      <c r="E36" s="38"/>
      <c r="F36" s="38"/>
      <c r="G36" s="38"/>
      <c r="H36" s="38"/>
      <c r="I36" s="38"/>
    </row>
    <row r="37" spans="1:9" ht="89.25" x14ac:dyDescent="0.2">
      <c r="A37" s="23" t="s">
        <v>34</v>
      </c>
      <c r="B37" s="24" t="s">
        <v>35</v>
      </c>
      <c r="C37" s="23" t="s">
        <v>36</v>
      </c>
      <c r="D37" s="25" t="s">
        <v>37</v>
      </c>
      <c r="E37" s="26" t="s">
        <v>56</v>
      </c>
      <c r="F37" s="26" t="s">
        <v>4</v>
      </c>
      <c r="G37" s="26" t="s">
        <v>58</v>
      </c>
      <c r="H37" s="24" t="s">
        <v>5</v>
      </c>
      <c r="I37" s="6" t="s">
        <v>47</v>
      </c>
    </row>
    <row r="38" spans="1:9" ht="129.75" customHeight="1" x14ac:dyDescent="0.2">
      <c r="A38" s="40" t="s">
        <v>6</v>
      </c>
      <c r="B38" s="27" t="s">
        <v>38</v>
      </c>
      <c r="C38" s="40" t="s">
        <v>8</v>
      </c>
      <c r="D38" s="41">
        <v>200</v>
      </c>
      <c r="E38" s="28">
        <v>0</v>
      </c>
      <c r="F38" s="28">
        <f>SUM(D38*E38)</f>
        <v>0</v>
      </c>
      <c r="G38" s="28"/>
      <c r="H38" s="28">
        <f>SUM(F38*1.08)</f>
        <v>0</v>
      </c>
      <c r="I38" s="28"/>
    </row>
    <row r="39" spans="1:9" x14ac:dyDescent="0.2">
      <c r="B39" s="1"/>
      <c r="D39" s="29"/>
      <c r="F39" s="36">
        <f>SUM(F38)</f>
        <v>0</v>
      </c>
      <c r="G39" s="36"/>
      <c r="H39" s="36">
        <f>SUM(H38)</f>
        <v>0</v>
      </c>
    </row>
    <row r="40" spans="1:9" x14ac:dyDescent="0.2">
      <c r="A40" s="30"/>
      <c r="B40" s="30" t="s">
        <v>52</v>
      </c>
      <c r="C40" s="30"/>
      <c r="D40" s="31"/>
      <c r="E40" s="30"/>
      <c r="F40" s="30"/>
      <c r="G40" s="30"/>
      <c r="H40" s="30"/>
      <c r="I40" s="32"/>
    </row>
    <row r="41" spans="1:9" ht="89.25" x14ac:dyDescent="0.2">
      <c r="A41" s="23" t="s">
        <v>34</v>
      </c>
      <c r="B41" s="24" t="s">
        <v>39</v>
      </c>
      <c r="C41" s="23" t="s">
        <v>36</v>
      </c>
      <c r="D41" s="25" t="s">
        <v>37</v>
      </c>
      <c r="E41" s="26" t="s">
        <v>57</v>
      </c>
      <c r="F41" s="26" t="s">
        <v>4</v>
      </c>
      <c r="G41" s="26" t="s">
        <v>58</v>
      </c>
      <c r="H41" s="24" t="s">
        <v>5</v>
      </c>
      <c r="I41" s="6" t="s">
        <v>47</v>
      </c>
    </row>
    <row r="42" spans="1:9" ht="79.5" customHeight="1" x14ac:dyDescent="0.2">
      <c r="A42" s="40" t="s">
        <v>6</v>
      </c>
      <c r="B42" s="33" t="s">
        <v>42</v>
      </c>
      <c r="C42" s="44" t="s">
        <v>8</v>
      </c>
      <c r="D42" s="45">
        <v>20</v>
      </c>
      <c r="E42" s="46">
        <v>0</v>
      </c>
      <c r="F42" s="34">
        <f>SUM(D42*E42)</f>
        <v>0</v>
      </c>
      <c r="G42" s="34"/>
      <c r="H42" s="34">
        <f>SUM(F42*1.08)</f>
        <v>0</v>
      </c>
      <c r="I42" s="28"/>
    </row>
    <row r="43" spans="1:9" ht="102" customHeight="1" x14ac:dyDescent="0.2">
      <c r="A43" s="40" t="s">
        <v>9</v>
      </c>
      <c r="B43" s="33" t="s">
        <v>41</v>
      </c>
      <c r="C43" s="44" t="s">
        <v>8</v>
      </c>
      <c r="D43" s="45">
        <v>20</v>
      </c>
      <c r="E43" s="46">
        <v>0</v>
      </c>
      <c r="F43" s="34">
        <f>SUM(D43*E43)</f>
        <v>0</v>
      </c>
      <c r="G43" s="34"/>
      <c r="H43" s="34">
        <f>SUM(F43*1.08)</f>
        <v>0</v>
      </c>
      <c r="I43" s="28"/>
    </row>
    <row r="44" spans="1:9" x14ac:dyDescent="0.2">
      <c r="A44" s="40" t="s">
        <v>11</v>
      </c>
      <c r="B44" s="33" t="s">
        <v>40</v>
      </c>
      <c r="C44" s="44" t="s">
        <v>8</v>
      </c>
      <c r="D44" s="45">
        <v>3</v>
      </c>
      <c r="E44" s="46">
        <v>0</v>
      </c>
      <c r="F44" s="34">
        <f>SUM(D44*E44)</f>
        <v>0</v>
      </c>
      <c r="G44" s="34"/>
      <c r="H44" s="34">
        <f>SUM(F44*1.08)</f>
        <v>0</v>
      </c>
      <c r="I44" s="28"/>
    </row>
    <row r="45" spans="1:9" x14ac:dyDescent="0.2">
      <c r="B45" s="1" t="s">
        <v>59</v>
      </c>
      <c r="D45" s="29"/>
      <c r="F45" s="35">
        <f>SUM(F42:F44)</f>
        <v>0</v>
      </c>
      <c r="G45" s="35"/>
      <c r="H45" s="35">
        <f>SUM(H42:H44)</f>
        <v>0</v>
      </c>
    </row>
    <row r="46" spans="1:9" x14ac:dyDescent="0.2">
      <c r="A46" s="30"/>
      <c r="B46" s="30" t="s">
        <v>53</v>
      </c>
      <c r="C46" s="30"/>
      <c r="D46" s="31"/>
      <c r="E46" s="30"/>
      <c r="F46" s="30"/>
      <c r="G46" s="30"/>
      <c r="H46" s="30"/>
      <c r="I46" s="32"/>
    </row>
    <row r="47" spans="1:9" ht="89.25" x14ac:dyDescent="0.2">
      <c r="A47" s="23" t="s">
        <v>34</v>
      </c>
      <c r="B47" s="24" t="s">
        <v>39</v>
      </c>
      <c r="C47" s="23" t="s">
        <v>36</v>
      </c>
      <c r="D47" s="25" t="s">
        <v>37</v>
      </c>
      <c r="E47" s="26" t="s">
        <v>57</v>
      </c>
      <c r="F47" s="26" t="s">
        <v>4</v>
      </c>
      <c r="G47" s="26" t="s">
        <v>58</v>
      </c>
      <c r="H47" s="24" t="s">
        <v>5</v>
      </c>
      <c r="I47" s="6" t="s">
        <v>47</v>
      </c>
    </row>
    <row r="48" spans="1:9" ht="222.75" customHeight="1" x14ac:dyDescent="0.2">
      <c r="A48" s="40" t="s">
        <v>6</v>
      </c>
      <c r="B48" s="33" t="s">
        <v>43</v>
      </c>
      <c r="C48" s="44" t="s">
        <v>8</v>
      </c>
      <c r="D48" s="45">
        <v>200</v>
      </c>
      <c r="E48" s="46">
        <v>0</v>
      </c>
      <c r="F48" s="34">
        <f>SUM(D48*E48)</f>
        <v>0</v>
      </c>
      <c r="G48" s="34"/>
      <c r="H48" s="34">
        <f>SUM(F48*1.08)</f>
        <v>0</v>
      </c>
      <c r="I48" s="28"/>
    </row>
    <row r="49" spans="1:9" x14ac:dyDescent="0.2">
      <c r="B49" s="1"/>
      <c r="D49" s="29"/>
      <c r="F49" s="35">
        <f>SUM(F48:F48)</f>
        <v>0</v>
      </c>
      <c r="G49" s="35"/>
      <c r="H49" s="35">
        <f>SUM(H48:H48)</f>
        <v>0</v>
      </c>
    </row>
    <row r="50" spans="1:9" x14ac:dyDescent="0.2">
      <c r="B50" s="1"/>
      <c r="D50" s="29"/>
      <c r="F50" s="35"/>
      <c r="G50" s="35"/>
      <c r="H50" s="35"/>
    </row>
    <row r="51" spans="1:9" x14ac:dyDescent="0.2">
      <c r="B51" s="1"/>
      <c r="D51" s="29"/>
      <c r="F51" s="35"/>
      <c r="G51" s="35"/>
      <c r="H51" s="35"/>
    </row>
    <row r="52" spans="1:9" x14ac:dyDescent="0.2">
      <c r="B52" s="1"/>
      <c r="D52" s="29"/>
      <c r="F52" s="35"/>
      <c r="G52" s="35"/>
      <c r="H52" s="35"/>
    </row>
    <row r="53" spans="1:9" x14ac:dyDescent="0.2">
      <c r="B53" s="1"/>
      <c r="D53" s="29"/>
      <c r="F53" s="35"/>
      <c r="G53" s="35"/>
      <c r="H53" s="35"/>
    </row>
    <row r="54" spans="1:9" x14ac:dyDescent="0.2">
      <c r="B54" s="1"/>
      <c r="D54" s="29"/>
      <c r="F54" s="35"/>
      <c r="G54" s="35"/>
      <c r="H54" s="35"/>
    </row>
    <row r="55" spans="1:9" x14ac:dyDescent="0.2">
      <c r="B55" s="1"/>
      <c r="D55" s="29"/>
      <c r="F55" s="35"/>
      <c r="G55" s="35"/>
      <c r="H55" s="35"/>
    </row>
    <row r="56" spans="1:9" x14ac:dyDescent="0.2">
      <c r="B56" s="1"/>
      <c r="D56" s="29"/>
      <c r="F56" s="35"/>
      <c r="G56" s="35"/>
      <c r="H56" s="35"/>
    </row>
    <row r="57" spans="1:9" x14ac:dyDescent="0.2">
      <c r="B57" s="1"/>
      <c r="D57" s="29"/>
      <c r="F57" s="35"/>
      <c r="G57" s="35"/>
      <c r="H57" s="35"/>
    </row>
    <row r="58" spans="1:9" x14ac:dyDescent="0.2">
      <c r="B58" s="37" t="s">
        <v>54</v>
      </c>
      <c r="C58" s="38"/>
      <c r="D58" s="39"/>
      <c r="E58" s="38"/>
      <c r="F58" s="38"/>
      <c r="G58" s="38"/>
      <c r="H58" s="38"/>
      <c r="I58" s="38"/>
    </row>
    <row r="59" spans="1:9" ht="39" customHeight="1" x14ac:dyDescent="0.2">
      <c r="A59" s="23" t="s">
        <v>34</v>
      </c>
      <c r="B59" s="24" t="s">
        <v>35</v>
      </c>
      <c r="C59" s="23" t="s">
        <v>36</v>
      </c>
      <c r="D59" s="25" t="s">
        <v>37</v>
      </c>
      <c r="E59" s="26" t="s">
        <v>57</v>
      </c>
      <c r="F59" s="26" t="s">
        <v>4</v>
      </c>
      <c r="G59" s="26" t="s">
        <v>58</v>
      </c>
      <c r="H59" s="24" t="s">
        <v>5</v>
      </c>
      <c r="I59" s="6" t="s">
        <v>47</v>
      </c>
    </row>
    <row r="60" spans="1:9" ht="409.5" customHeight="1" x14ac:dyDescent="0.2">
      <c r="A60" s="40" t="s">
        <v>6</v>
      </c>
      <c r="B60" s="27" t="s">
        <v>44</v>
      </c>
      <c r="C60" s="40" t="s">
        <v>8</v>
      </c>
      <c r="D60" s="41">
        <v>200</v>
      </c>
      <c r="E60" s="28">
        <v>0</v>
      </c>
      <c r="F60" s="28">
        <f>SUM(D60*E60)</f>
        <v>0</v>
      </c>
      <c r="G60" s="28"/>
      <c r="H60" s="28">
        <f>SUM(F60*1.08)</f>
        <v>0</v>
      </c>
      <c r="I60" s="28"/>
    </row>
    <row r="61" spans="1:9" x14ac:dyDescent="0.2">
      <c r="B61" s="1"/>
      <c r="D61" s="29"/>
      <c r="F61" s="36">
        <f>SUM(F60)</f>
        <v>0</v>
      </c>
      <c r="G61" s="36"/>
      <c r="H61" s="36">
        <f>SUM(H60)</f>
        <v>0</v>
      </c>
    </row>
    <row r="62" spans="1:9" x14ac:dyDescent="0.2">
      <c r="B62" s="1"/>
      <c r="D62" s="29"/>
      <c r="F62" s="36"/>
      <c r="G62" s="36"/>
      <c r="H62" s="36"/>
    </row>
    <row r="63" spans="1:9" x14ac:dyDescent="0.2">
      <c r="B63" s="1"/>
      <c r="D63" s="29"/>
      <c r="F63" s="36"/>
      <c r="G63" s="36"/>
      <c r="H63" s="36"/>
    </row>
    <row r="64" spans="1:9" x14ac:dyDescent="0.2">
      <c r="B64" s="37" t="s">
        <v>55</v>
      </c>
      <c r="C64" s="38"/>
      <c r="D64" s="39"/>
      <c r="E64" s="38"/>
      <c r="F64" s="38"/>
      <c r="G64" s="38"/>
      <c r="H64" s="38"/>
      <c r="I64" s="38"/>
    </row>
    <row r="65" spans="1:9" ht="39" customHeight="1" x14ac:dyDescent="0.2">
      <c r="A65" s="23" t="s">
        <v>34</v>
      </c>
      <c r="B65" s="24" t="s">
        <v>35</v>
      </c>
      <c r="C65" s="23" t="s">
        <v>36</v>
      </c>
      <c r="D65" s="25" t="s">
        <v>37</v>
      </c>
      <c r="E65" s="26" t="s">
        <v>56</v>
      </c>
      <c r="F65" s="26" t="s">
        <v>4</v>
      </c>
      <c r="G65" s="26" t="s">
        <v>58</v>
      </c>
      <c r="H65" s="24" t="s">
        <v>5</v>
      </c>
      <c r="I65" s="6" t="s">
        <v>47</v>
      </c>
    </row>
    <row r="66" spans="1:9" ht="55.5" customHeight="1" x14ac:dyDescent="0.2">
      <c r="A66" s="40" t="s">
        <v>6</v>
      </c>
      <c r="B66" s="27" t="s">
        <v>45</v>
      </c>
      <c r="C66" s="40" t="s">
        <v>8</v>
      </c>
      <c r="D66" s="41">
        <v>200</v>
      </c>
      <c r="E66" s="28">
        <v>0</v>
      </c>
      <c r="F66" s="28">
        <f>SUM(D66*E66)</f>
        <v>0</v>
      </c>
      <c r="G66" s="28"/>
      <c r="H66" s="28">
        <f>SUM(F66*1.08)</f>
        <v>0</v>
      </c>
      <c r="I66" s="28"/>
    </row>
    <row r="67" spans="1:9" x14ac:dyDescent="0.2">
      <c r="B67" s="1"/>
      <c r="D67" s="29"/>
      <c r="F67" s="36">
        <f>SUM(F66)</f>
        <v>0</v>
      </c>
      <c r="G67" s="36"/>
      <c r="H67" s="36">
        <f>SUM(H66)</f>
        <v>0</v>
      </c>
    </row>
    <row r="68" spans="1:9" x14ac:dyDescent="0.2">
      <c r="B68" s="1"/>
      <c r="D68" s="29"/>
      <c r="F68" s="36"/>
      <c r="G68" s="36"/>
      <c r="H68" s="36"/>
    </row>
    <row r="69" spans="1:9" x14ac:dyDescent="0.2">
      <c r="B69" s="1"/>
      <c r="D69" s="29"/>
      <c r="F69" s="36"/>
      <c r="G69" s="36"/>
      <c r="H69" s="36"/>
    </row>
    <row r="70" spans="1:9" x14ac:dyDescent="0.2">
      <c r="B70" s="1"/>
      <c r="D70" s="29"/>
      <c r="F70" s="36"/>
      <c r="G70" s="36"/>
      <c r="H70" s="36"/>
    </row>
    <row r="71" spans="1:9" x14ac:dyDescent="0.2">
      <c r="B71" s="1"/>
      <c r="D71" s="29"/>
      <c r="F71" s="36"/>
      <c r="G71" s="36"/>
      <c r="H71" s="36"/>
    </row>
    <row r="72" spans="1:9" x14ac:dyDescent="0.2">
      <c r="B72" s="1"/>
      <c r="D72" s="29"/>
    </row>
    <row r="73" spans="1:9" x14ac:dyDescent="0.2">
      <c r="B73" s="1"/>
      <c r="D73" s="29"/>
    </row>
    <row r="74" spans="1:9" x14ac:dyDescent="0.2">
      <c r="B74" s="1"/>
      <c r="D74" s="29"/>
    </row>
    <row r="75" spans="1:9" x14ac:dyDescent="0.2">
      <c r="B75" s="1"/>
      <c r="D75" s="29"/>
    </row>
    <row r="76" spans="1:9" x14ac:dyDescent="0.2">
      <c r="B76" s="37"/>
      <c r="C76" s="10"/>
      <c r="D76" s="42"/>
      <c r="E76" s="43"/>
      <c r="F76" s="43"/>
      <c r="G76" s="43"/>
      <c r="H76" s="43"/>
      <c r="I76" s="10"/>
    </row>
    <row r="77" spans="1:9" x14ac:dyDescent="0.2">
      <c r="B77" s="1"/>
      <c r="D77" s="29"/>
    </row>
    <row r="78" spans="1:9" x14ac:dyDescent="0.2">
      <c r="B78" s="1"/>
      <c r="D78" s="29"/>
    </row>
    <row r="79" spans="1:9" x14ac:dyDescent="0.2">
      <c r="B79" s="1"/>
      <c r="D79" s="29"/>
    </row>
    <row r="80" spans="1:9" x14ac:dyDescent="0.2">
      <c r="B80" s="1"/>
      <c r="D80" s="29"/>
    </row>
    <row r="81" spans="2:4" x14ac:dyDescent="0.2">
      <c r="B81" s="1"/>
      <c r="D81" s="29"/>
    </row>
    <row r="82" spans="2:4" x14ac:dyDescent="0.2">
      <c r="B82" s="1"/>
      <c r="D82" s="29"/>
    </row>
    <row r="83" spans="2:4" x14ac:dyDescent="0.2">
      <c r="B83" s="1"/>
      <c r="D83" s="29"/>
    </row>
    <row r="84" spans="2:4" x14ac:dyDescent="0.2">
      <c r="B84" s="1"/>
      <c r="D84" s="29"/>
    </row>
    <row r="85" spans="2:4" x14ac:dyDescent="0.2">
      <c r="B85" s="1"/>
      <c r="D85" s="29"/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2024-07-15T06:38:29Z</cp:lastPrinted>
  <dcterms:created xsi:type="dcterms:W3CDTF">2015-06-05T18:19:34Z</dcterms:created>
  <dcterms:modified xsi:type="dcterms:W3CDTF">2024-07-24T08:15:20Z</dcterms:modified>
</cp:coreProperties>
</file>