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W:\Sekcja Zamówień Publicznych\wspolny_zam_publ\PZP 2026\spr. 44 materiały do gastrologii\"/>
    </mc:Choice>
  </mc:AlternateContent>
  <xr:revisionPtr revIDLastSave="0" documentId="13_ncr:1_{A45888FC-2768-47B2-8459-125D1A6B425B}" xr6:coauthVersionLast="47" xr6:coauthVersionMax="47" xr10:uidLastSave="{00000000-0000-0000-0000-000000000000}"/>
  <bookViews>
    <workbookView xWindow="-120" yWindow="-120" windowWidth="29040" windowHeight="15720" tabRatio="500" xr2:uid="{00000000-000D-0000-FFFF-FFFF00000000}"/>
  </bookViews>
  <sheets>
    <sheet name="Lis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212" i="1" l="1"/>
  <c r="F213" i="1"/>
  <c r="H213" i="1" s="1"/>
  <c r="F214" i="1"/>
  <c r="H214" i="1" s="1"/>
  <c r="F206" i="1"/>
  <c r="F208" i="1" s="1"/>
  <c r="F200" i="1"/>
  <c r="H200" i="1" s="1"/>
  <c r="F199" i="1"/>
  <c r="H199" i="1" s="1"/>
  <c r="F198" i="1"/>
  <c r="H198" i="1" s="1"/>
  <c r="F197" i="1"/>
  <c r="H197" i="1" s="1"/>
  <c r="F190" i="1"/>
  <c r="H190" i="1" s="1"/>
  <c r="F189" i="1"/>
  <c r="F183" i="1"/>
  <c r="H183" i="1" s="1"/>
  <c r="F182" i="1"/>
  <c r="H182" i="1" s="1"/>
  <c r="F176" i="1"/>
  <c r="H176" i="1" s="1"/>
  <c r="F175" i="1"/>
  <c r="H175" i="1" s="1"/>
  <c r="F174" i="1"/>
  <c r="F167" i="1"/>
  <c r="H167" i="1" s="1"/>
  <c r="H169" i="1" s="1"/>
  <c r="F162" i="1"/>
  <c r="F163" i="1" s="1"/>
  <c r="F155" i="1"/>
  <c r="F157" i="1" s="1"/>
  <c r="F149" i="1"/>
  <c r="H149" i="1" s="1"/>
  <c r="F148" i="1"/>
  <c r="H148" i="1" s="1"/>
  <c r="F147" i="1"/>
  <c r="H147" i="1" s="1"/>
  <c r="F146" i="1"/>
  <c r="H146" i="1" s="1"/>
  <c r="F145" i="1"/>
  <c r="H145" i="1" s="1"/>
  <c r="F144" i="1"/>
  <c r="H144" i="1" s="1"/>
  <c r="F143" i="1"/>
  <c r="H143" i="1" s="1"/>
  <c r="F142" i="1"/>
  <c r="H142" i="1" s="1"/>
  <c r="F141" i="1"/>
  <c r="H141" i="1" s="1"/>
  <c r="F140" i="1"/>
  <c r="H140" i="1" s="1"/>
  <c r="F135" i="1"/>
  <c r="H135" i="1" s="1"/>
  <c r="H137" i="1" s="1"/>
  <c r="F129" i="1"/>
  <c r="H129" i="1" s="1"/>
  <c r="H131" i="1" s="1"/>
  <c r="F124" i="1"/>
  <c r="H124" i="1" s="1"/>
  <c r="F123" i="1"/>
  <c r="H123" i="1" s="1"/>
  <c r="F122" i="1"/>
  <c r="H122" i="1" s="1"/>
  <c r="F121" i="1"/>
  <c r="H121" i="1" s="1"/>
  <c r="F120" i="1"/>
  <c r="H120" i="1" s="1"/>
  <c r="F114" i="1"/>
  <c r="H114" i="1" s="1"/>
  <c r="F113" i="1"/>
  <c r="H113" i="1" s="1"/>
  <c r="F112" i="1"/>
  <c r="H112" i="1" s="1"/>
  <c r="F107" i="1"/>
  <c r="H107" i="1" s="1"/>
  <c r="F106" i="1"/>
  <c r="H106" i="1" s="1"/>
  <c r="F105" i="1"/>
  <c r="H105" i="1" s="1"/>
  <c r="F104" i="1"/>
  <c r="H104" i="1" s="1"/>
  <c r="F103" i="1"/>
  <c r="H103" i="1" s="1"/>
  <c r="F102" i="1"/>
  <c r="H102" i="1" s="1"/>
  <c r="F101" i="1"/>
  <c r="H101" i="1" s="1"/>
  <c r="F100" i="1"/>
  <c r="H100" i="1" s="1"/>
  <c r="F92" i="1"/>
  <c r="H92" i="1" s="1"/>
  <c r="F91" i="1"/>
  <c r="H91" i="1" s="1"/>
  <c r="F90" i="1"/>
  <c r="H90" i="1" s="1"/>
  <c r="F89" i="1"/>
  <c r="H89" i="1" s="1"/>
  <c r="F88" i="1"/>
  <c r="H88" i="1" s="1"/>
  <c r="F87" i="1"/>
  <c r="H87" i="1" s="1"/>
  <c r="F86" i="1"/>
  <c r="F79" i="1"/>
  <c r="H79" i="1" s="1"/>
  <c r="F78" i="1"/>
  <c r="H78" i="1" s="1"/>
  <c r="F77" i="1"/>
  <c r="H77" i="1" s="1"/>
  <c r="F76" i="1"/>
  <c r="H76" i="1" s="1"/>
  <c r="F75" i="1"/>
  <c r="H75" i="1" s="1"/>
  <c r="F74" i="1"/>
  <c r="H74" i="1" s="1"/>
  <c r="F73" i="1"/>
  <c r="H73" i="1" s="1"/>
  <c r="F72" i="1"/>
  <c r="H72" i="1" s="1"/>
  <c r="F71" i="1"/>
  <c r="H71" i="1" s="1"/>
  <c r="F70" i="1"/>
  <c r="H70" i="1" s="1"/>
  <c r="F69" i="1"/>
  <c r="H69" i="1" s="1"/>
  <c r="F68" i="1"/>
  <c r="H68" i="1" s="1"/>
  <c r="F67" i="1"/>
  <c r="H67" i="1" s="1"/>
  <c r="F66" i="1"/>
  <c r="H66" i="1" s="1"/>
  <c r="F65" i="1"/>
  <c r="H65" i="1" s="1"/>
  <c r="F64" i="1"/>
  <c r="H64" i="1" s="1"/>
  <c r="F57" i="1"/>
  <c r="H57" i="1" s="1"/>
  <c r="F56" i="1"/>
  <c r="H56" i="1" s="1"/>
  <c r="F55" i="1"/>
  <c r="H55" i="1" s="1"/>
  <c r="F54" i="1"/>
  <c r="H54" i="1" s="1"/>
  <c r="F53" i="1"/>
  <c r="H53" i="1" s="1"/>
  <c r="F52" i="1"/>
  <c r="H52" i="1" s="1"/>
  <c r="F45" i="1"/>
  <c r="H45" i="1" s="1"/>
  <c r="H47" i="1" s="1"/>
  <c r="F40" i="1"/>
  <c r="H40" i="1" s="1"/>
  <c r="F39" i="1"/>
  <c r="H39" i="1" s="1"/>
  <c r="F38" i="1"/>
  <c r="H38" i="1" s="1"/>
  <c r="F37" i="1"/>
  <c r="H37" i="1" s="1"/>
  <c r="F36" i="1"/>
  <c r="H36" i="1" s="1"/>
  <c r="F30" i="1"/>
  <c r="H30" i="1" s="1"/>
  <c r="H31" i="1" s="1"/>
  <c r="F24" i="1"/>
  <c r="H24" i="1" s="1"/>
  <c r="F23" i="1"/>
  <c r="H23" i="1" s="1"/>
  <c r="F17" i="1"/>
  <c r="H17" i="1" s="1"/>
  <c r="F16" i="1"/>
  <c r="H16" i="1" s="1"/>
  <c r="F15" i="1"/>
  <c r="H15" i="1" s="1"/>
  <c r="F13" i="1"/>
  <c r="H13" i="1" s="1"/>
  <c r="F8" i="1"/>
  <c r="H8" i="1" s="1"/>
  <c r="F7" i="1"/>
  <c r="H7" i="1" s="1"/>
  <c r="F6" i="1"/>
  <c r="H6" i="1" s="1"/>
  <c r="F5" i="1"/>
  <c r="H5" i="1" s="1"/>
  <c r="F192" i="1" l="1"/>
  <c r="H212" i="1"/>
  <c r="H216" i="1" s="1"/>
  <c r="F216" i="1"/>
  <c r="H10" i="1"/>
  <c r="H42" i="1"/>
  <c r="F137" i="1"/>
  <c r="H26" i="1"/>
  <c r="H109" i="1"/>
  <c r="H202" i="1"/>
  <c r="F94" i="1"/>
  <c r="H115" i="1"/>
  <c r="F178" i="1"/>
  <c r="H126" i="1"/>
  <c r="H185" i="1"/>
  <c r="H80" i="1"/>
  <c r="H19" i="1"/>
  <c r="H59" i="1"/>
  <c r="H151" i="1"/>
  <c r="F26" i="1"/>
  <c r="F115" i="1"/>
  <c r="F31" i="1"/>
  <c r="F10" i="1"/>
  <c r="F47" i="1"/>
  <c r="F151" i="1"/>
  <c r="F169" i="1"/>
  <c r="F59" i="1"/>
  <c r="F126" i="1"/>
  <c r="F42" i="1"/>
  <c r="F19" i="1"/>
  <c r="F109" i="1"/>
  <c r="F131" i="1"/>
  <c r="F80" i="1"/>
  <c r="F185" i="1"/>
  <c r="H86" i="1"/>
  <c r="H94" i="1" s="1"/>
  <c r="H155" i="1"/>
  <c r="H157" i="1" s="1"/>
  <c r="H174" i="1"/>
  <c r="H178" i="1" s="1"/>
  <c r="H189" i="1"/>
  <c r="H192" i="1" s="1"/>
  <c r="F202" i="1"/>
  <c r="H162" i="1"/>
  <c r="H163" i="1" s="1"/>
  <c r="H206" i="1"/>
  <c r="H208" i="1" s="1"/>
</calcChain>
</file>

<file path=xl/sharedStrings.xml><?xml version="1.0" encoding="utf-8"?>
<sst xmlns="http://schemas.openxmlformats.org/spreadsheetml/2006/main" count="521" uniqueCount="158">
  <si>
    <t>PAKIET 1</t>
  </si>
  <si>
    <t>L.p.</t>
  </si>
  <si>
    <t xml:space="preserve">Nazwa </t>
  </si>
  <si>
    <t>l.m.</t>
  </si>
  <si>
    <t>ilość</t>
  </si>
  <si>
    <t>cena netto</t>
  </si>
  <si>
    <t>wartość netto</t>
  </si>
  <si>
    <t>wartość brutto</t>
  </si>
  <si>
    <t>1.</t>
  </si>
  <si>
    <t>szt</t>
  </si>
  <si>
    <t>2.</t>
  </si>
  <si>
    <t>EUS-22-1-N - IGŁA EUS–TYP FNB TRIDENT TM–Śr.22G, kateter 1.8mm, Max.dł.80 mm., Materiał stop Kobaltowo-Chromowy, min.kanał rob.2,8 mm, dł.rob.1375–1415mm. Zakoń.z 3 ostrzami, Markery echogeniczne wyk.laserem, kompatybilna ze wszystkimi endoskopami EUSIgła EUS służąca do wykonania biobsji w twardych zmianach.Igła pokryta echogenicznym wzorem w kształcie litery "V".Trójostrzowa końcówka Jedna z trzech końcówek ostrza wyraźnie dłuższa ułatwiająca penetrację najtwardszych zmian.   -Miejsce połączenia z endoskopem wykonane ze stali chirurgicznej,  -Mandryn wykonany z nitinolu wyposażony w klips pozwalający na jego spięcie w formie pętli po wyjęciu z igły,  -Średnica osłonki 1.8mm, regulowana długość osłonki igły w granicach +/- 4 cm.  -Długość wysunięcia igły w granicach 0 – 8 cm   regulowana dlugość osłonki igły oraz igły z dokładnością co 1 mm.Regulacja za pomocą przycisków blokujących „Push and Lock” pozwalających na obsługę igły jedną ręką. -Średnica 22G. Długość robocza narzędzia od 1375 mm do 1415 mm. Igła pakowana w komplecie ze strzykawką podciśnieniową, z trójstopniową blokadą o pojemności 20 cc oraz zaworkiem odcinającym wyposażonym w gwint typu Luer Lock</t>
  </si>
  <si>
    <t>3.</t>
  </si>
  <si>
    <t>EUS-22-1-F - IGŁA EUS–TYP FNB TRIDENT ADAPT–Śr.22G, kateter 1.8mm, Max.dł.80 mm., Materiał nitinol, min.kanał rob.2,8 mm, dł.rob.1375–1415mm. Zakoń.z 3 ostrzami, Markery echogeniczne wyk.laserem, kompatybilna ze wszystkimi endoskopami EUS</t>
  </si>
  <si>
    <t>4.</t>
  </si>
  <si>
    <t>EUS-19-1-F - IGŁA EUS–TYP FNB TRIDENT ADAPT–Śr.19G, kateter 1.8mm, Max.dł.80 mm., Materiał nitinol, min.kanał rob.2,8 mm, dł.rob.1375–1415mm. Zakoń.z 3 ostrzami, Markery echogeniczne wyk.laserem, kompatybilna ze wszystkimi endoskopami EUS</t>
  </si>
  <si>
    <t>PAKIET  2</t>
  </si>
  <si>
    <t>Jednorazowe narzędzie służące do zapobiegania lub opanowania krwawienia po usunięciu polipów, składające się ze skalowanego uchwytu, osłonki, rurki osłonowej i odłączalnej pętli nylonowej, długość narzędzia 2300mm; średnica pętli 30mm; maksymalna średnica części wprowadzanej do endoskopu 2,6mm, minimalna średnica kanału roboczego endoskopu 2,8mm, pakowane w pojedyncze sterylne opakowania. Opakowanie handlowe = 1 sztuka.</t>
  </si>
  <si>
    <t>op</t>
  </si>
  <si>
    <t>Pętla z siatką chwytającą; jednorazowa, owalna, obrotowa, z regulacją wysunięcia. Siatka nylonowa rozpostarta na pętli o otwarciu 25mm i długości oczka 42mm lub otwarciu 35mm i długości oczka 51,5mm (do wyboru Zamawiającego). Średnica narzędzia 2,4mm, długość robocza 2300mm. Opakowanie handlowe = 10 sztuk.</t>
  </si>
  <si>
    <t>Marker węglowy, jednorazowego użytku, sterylny, stosowany do wstrzyknięcia podśluzówkowego celem odznaczenia miejsca położenia zmiany patologicznej w obrębie przewodu pokarmowego. Opakowanie pojedyncze typu strzykawka luer lock o pojemności 5ml. Opakowanie handlowe = 10 sztuk.</t>
  </si>
  <si>
    <t>5.</t>
  </si>
  <si>
    <t xml:space="preserve">Marker, jednorazowego użytku, sterylny, stosowany do iniekcji podśluzkowej celem oznaczenia i uniesienia polipów, gruczolaków, nowotworów we wczesnym stadium lub innych zmian w błonie śluzowej przewodu pokarmowego przed wycięciem za pomocą pętli lub urządzenia endoskopowego; opakowanie pojedyncze typu strzykawka luer lock o pojemności 5 ml; skład: 0,4 % hialuronian sodu, sól fizjologiczna. Opakowanie handlowe = 10 sztuk. </t>
  </si>
  <si>
    <t>PAKIET  3</t>
  </si>
  <si>
    <t>Zawór do aparatu marki Olympus, jednorazowy, sterylny. Do wyboru: powietrzno-wodny lub ssący. Opakowanie handlowe = 100 sztuk.</t>
  </si>
  <si>
    <t>Korek do kanałów biopsyjnych gumowy, sterylny, jednorazowego użytku. Kompatybilny z aparatami Olympus. Opakowanie handlowe = 100 sztuk.</t>
  </si>
  <si>
    <t>PAKIET  4</t>
  </si>
  <si>
    <t>PAKIET  5</t>
  </si>
  <si>
    <t xml:space="preserve">Pętle elektrochirurgiczne kolonoskopowe jednorazowego użytku, kształt mini-owal;owal, średnica pętli 10 mm;15mm,25mm pętla wykonana z plecionego drutu o grubości 0,47 mm, długość narzędzia 2300 mm, maksymalna średnica części wprowadzanej do endoskopu 2,6mm; minimalna średnica kanału roboczego 2,8 mm; 10 sztuk w oddzielnych sterylnych pakietach.Rozmiar do wyboru przez zamawiającego
</t>
  </si>
  <si>
    <t>Pętla elektrochirurgiczna monofilamentna do polipektomii; średnica pętli 10mm,15mm;25mm średnica drutu 0,3mm; średnica cześci wprowadzanej do endoskopu 2,3mm; minimalna średnica kanału roboczego 2,8mm; długość narzędzia 2300mm; dostarczane w sterylnych pakietach; 10 sztuk w opakowaniu.Rozmiar do wyboru przez zamawiającego</t>
  </si>
  <si>
    <t xml:space="preserve"> Pętle elektrochirurgiczna, kolonoskopowe jednorazowego użytku; do zabiegów polipektomi na zimno i z użyciem generatora elektrochirurgicznego; kształt heksagonalny; szerokość pętli 10 mm,15 mm, pętla wykonana z plecionego drutu o grubości 0,3 mm; zintegrowany uchwyt ze skalą pomiarową, długość narzędzia 2300mm, maksymalna średnica części wprowadzanej do endoskopu 2,6mm; minimalna średnica kanału roboczego 2,8 mm; 10 sztuk w oddzielnych sterylnych pakietach.Rozmiar do wyboru przez zamawiającego</t>
  </si>
  <si>
    <t>Pętle elektrochirurgiczne jednorazowego użytku, kształt półksiężycowaty; średnica pętli 25 mm; pętla wykonana z plecionego drutu o grubości 0,3 mm; rękojeść skalowana co 10 mm, długość narzędzia 2300mm, maksymalna średnica części wprowadzanej do endoskopu 1,8 mm; minimalna średnica kanału roboczego 2,0 mm; 10 sztuk w oddzielnych gotowych do użycia sterylnych pakietach</t>
  </si>
  <si>
    <t>Szczypce biopsyjne jednorazowego użytku; łyżeczki o powiększonej objętości, "szczęki aligatora" z igłą; łyżeczki uchylne do biopsji stycznych, wykonane ze stali nierdzewnej o dwustopniowym ścięciu i gładkich krawędziach, teflonowa osłonka bezpieczna dla kanałów biopsyjnych endoskopów; długość narzędzia 2300mm, maksymalna średnica cześci wprowadzenej do endoskopu 2,45mm; minimalna średnica kanału roboczego 2,8mm; w opakowaniu 20 sztuk</t>
  </si>
  <si>
    <t>PAKIET  6</t>
  </si>
  <si>
    <t>Nasadka endoskopowa wykonana z silikonu w kolorze szarym i zielonym; średnica wewnętrzna 11,2mm ; posiadająca na końcu dystalnym rząd elastycznych ramion, rozprasowujących fałdy jelita podczas badania, poprawiając widoczność
błony śluzowej podczas kolonoskopii. Dodatkowo nasadka stabilizuje endoskop podczas zabiegów wykonywanych w jelicie grubym. Przystosowana do użyciaz posiadanymi endoskopami  firmy Olympus Opakowanie zawiera 8 szt</t>
  </si>
  <si>
    <t>PAKIET 7</t>
  </si>
  <si>
    <t>Jednorazowe narzędzie służące do zapobiegania lub opanowania krwawienia po usunięciu uszypułowionych polipów; narzędzie składa się z wstępnie zmontowanych uchwytu, osłonki, rurki osłonowej i odłączalnej pętli nylonowej; długość narzędzia 2300mm; średnica pętli 30mm; maksymalna średnica części wprowadzanej do endoskopu 2,6mm; minimalna średnica kanału roboczego endoskopu 2,8mm; w opakowaniu 5 sztuk .</t>
  </si>
  <si>
    <t>Jednorazowa klipsownica do endoskopowego tamowania krwawień; długość robocza 2300mm; długość ramienia klipsa 10mm, szerokość otwarcia ramion klipsa 11mm, narzędzie jednoelementowe składające się z osłonki zwojowej i plastikowej umożliwiających rotację 1:1; posiada możliwość wielokrotnego otwierania i zamykania klipsa przed jego uwolnieniem, minimalna średnica kanału roboczego 2,8mm; u pacjentów z zaaplikowanym klipsem jest mozliwość wykonanania rezonansu magnetycznego; opakowanie zawiera 10 gotowych do użycia sterylnych klipsownic z założonym klipsem.</t>
  </si>
  <si>
    <t xml:space="preserve">Ładowany aplikator klipsów do wielokrotnego klipsowania u jednego pacjenta; jednorazowe narzędzie z funkcją rotacji do zakładania klipsów na krwawiące naczynia i szypuły polipów; cięgno do osadzania klipsa zakończone stożkiem, współpracuje ze sterylnymi klipsami w kartridżach; maksymalna średnica części wprowadzanej 2,75mm, dł. narzędzia 2300mm, minimalna średnica kanału roboczego 2,8 mm; opakowanie - 10 sztuk
</t>
  </si>
  <si>
    <t>Hemostatyczne szczypce elektrochirurgiczne jednorazowego użytku; posiadają funkcję rotacji; przystosowane do tamowania krwawień podczas rutynowych oraz zaawansowanych zabiegów endoskopowych w górnym odcinku przewodu pokarmowego; długość narzędzia 1650 mm; szerokość otwarcia łyżeczek 5mm; maksymalna średnica części wprowadzanej do endoskopu 2,75mm; minimalna średnica kanału roboczego 2,8 mm; dostarczane w sterylnym pakiecie, 1 sztuka w opakowaniu</t>
  </si>
  <si>
    <t>Hemostatyczne szczypce elektrochirurgiczne jednorazowego użytku; posiadają funkcję rotacji; przystosowane do tamowania krwawień podczas rutynowych oraz zaawansowanych zabiegów endoskopowych w dolnym odcinku przewodu pokarmowego; długość narzędzia 2300 mm; maksymalna szerokość otwarcia łyżeczek 4mm; maksymalna średnica części wprowadzanej do endoskopu 3,1mm; minimalna średnica kanału roboczego 3,2 mm; dostarczane w sterylnym pakiecie, 1 sztuka w opakowaniu</t>
  </si>
  <si>
    <t>6.</t>
  </si>
  <si>
    <t>Klipsy jednorazowe do klipsownicy , długość ramion klipsa 6,0mm,7,5 mm,9,0mm kąt rozwarnia ramion 90 stopni lub 135 stopni( w zależności od długości ramion), 40 sztuk w opakowaniu.Do wyboru przez zamawiającego</t>
  </si>
  <si>
    <t>PAKIET 8</t>
  </si>
  <si>
    <t xml:space="preserve">Igła aspiracyjna jednorazowego użytku typu EZShot3Plus, do wykonywania biopsji pod kontrolą USG; Igła o średnicy 19G,22G, końcówka igły wykonana z nitynolu, ostrze igły typu Menghini, doskonała widoczność w obrazie USG. Mandryn zaokrąglony, wykonany z nitynolu. Regulowana osłona od 0 do 5cm. Osłona igły wykonana ze zwojowanego metalu. 
Długość narzędzia: 1400mm, długość igły 80mm; śr. kanału roboczego: 2,8mm. W zestawie strzykawka 20ml i zawór odcinający. Opakowanie zawiera 5 szt.Rozmiar do wyboru przez zamawiającego.
</t>
  </si>
  <si>
    <t>Igła aspiracyjne jednorazowego użytku 25G; do wykonywania biopsji FNA/FNB pod kontrolą USG; Igła o średnicy 25G, bez otworu bocznegoi, doskonała widoczność w obrazie USG, mandryn zaokrąglony,  Długość narzędzia: 1400mm, długość igły 80mm; śr. kanału roboczego: 2,8mm. W zestawie strzykawka 20ml i zawór odcinający. Opakowanie zawiera 5 szt.</t>
  </si>
  <si>
    <t>Jednorazowa szczoteczka jednostronna do czyszczenia kanałów endoskopów; długość robocza 1650mm; średnica włosia 2,4mm; długość włosia 5mm; produkt niesterylny; pasuje do kanałów endoskopów o średnicach 1,0mm-1,5mm (10 sztuk w opakowaniu)</t>
  </si>
  <si>
    <t>Igła biopsyjna (FNB) jednorazowego użytku SecureFlex, do wykonywania biopsji histologicznej pod kontrolą USG; Igła o średnicy 19 G i 22G, końcówka igły wykonana z nitynolu, z podwójnym ostrzem z ostrymi krawędziami na całym obwodzie, doskonała widoczność w obrazie USG. Mandryn zaokrąglony. Regulowana osłona od 0 do 5cm. Osłona igły wykonana ze zwojowanego metalu.Długość narzędzia: 1400mm, długość igły 80mm; śr. kanału roboczego: 2,8mm. W zestawie strzykawka 20ml i zawór odcinający. Opakowanie
zawiera 5 szt.</t>
  </si>
  <si>
    <t>Jednorazowa Igła Iniekcyjna NeedleMaster; średnica igły: 21G=0,8mm; długość igły: 4mm; ergonomiczny uchwyt z wyżłobieniami pozwala na obsługę jedną ręką; duża średnica wewnętrzna kanału igły pozwala na podawanie płynów o podwyższonej lepkości;udoskonalona ostrość igły; skos igły standardowy; stosowana w zabiegach ESD; min średnica kanału roboczego: 2,8mm; długość robocza:1650mm; 5 szt w opakowaniu.</t>
  </si>
  <si>
    <t>Jednorazowa Igła Iniekcyjna NeedleMaster; średnica igły: 21G=0,8mm; długość igły: 6mm; ergonomiczny uchwyt z wyżłobieniami pozwala na obsługę jedną ręką; duża średnica wewnętrzna kanału igły pozwala na podawanie płynów o podwyższonej lepkości;udoskonalona strość igły; skos igły standardowy; stosowana w zabiegach ESD; min średnica kanału roboczego: 2,8mm; długość robocza:1650mm; 5 szt w opakowaniu.</t>
  </si>
  <si>
    <t>7.</t>
  </si>
  <si>
    <t>szczypce biopsyjne EndoJaw jednorazowego użytku, łyżeczki z okienkiem typu szczęki aligatora; łyżeczki uchylne do biopsji stycznych; szara osłonka bezpieczna dla kanałów biopsyjnych endoskopów; długość narzędzia 1550mm, maksymalna średnica cześci wprowadzenej do endoskopu 1,9mm; minimalna średnica kanału roboczego 2,0mm; w opakowaniu 20 sztuk oddzielnie zapakowanych w sterylne pakiety szczypiec; sterylizowane metodą napromieniowania promieniami gamma</t>
  </si>
  <si>
    <t>8.</t>
  </si>
  <si>
    <t>jednorazowego użytku, łyżeczki z okienkiem typu szczęki aligatora z igłą mocującą; łyżeczki uchylne do biopsji stycznych; szara osłonka bezpieczna dla kanałów biopsyjnych endoskopów; długość narzędzia 1550mm, maksymalna średnica cześci wprowadzenej do endoskopu 1,9mm; minimalna średnica kanału roboczego 2,0mm; w opakowaniu 20 sztuk oddzielnie zapakowanych w sterylne pakiety szczypiec; sterylizowane metodą napromieniowania promieniami gamma.</t>
  </si>
  <si>
    <t>9.</t>
  </si>
  <si>
    <t>jednorazowego użytku, łyżeczki owalne z okienkiem; łyżeczki uchylne do biopsji stycznych; szara osłonka bezpieczna dla kanałów biopsyjnych endoskopów; długość narzędzia 1550mm, maksymalna średnica cześci wprowadzenej do endoskopu 1,9mm; minimalna średnica kanału roboczego 2,0mm; w opakowaniu 20 sztuk oddzielnie zapakowanych w sterylne pakiety szczypiec; sterylizowane metodą napromieniowania promieniami gamma.</t>
  </si>
  <si>
    <t>10.</t>
  </si>
  <si>
    <t>jednorazowego użytku, łyżeczki owalne z okienkiem i igłą mocującą; łyżeczki uchylne do biopsji stycznych; szara osłonka bezpieczna dla kanałów biopsyjnych endoskopów; długość narzędzia 1550mm, maksymalna średnica cześci wprowadzenej do endoskopu 1,9mm; minimalna średnica kanału roboczego 2,0mm; w opakowaniu 20 sztuk oddzielnie zapakowanych w sterylne pakiety szczypiec; sterylizowane metodą napromieniowania</t>
  </si>
  <si>
    <t>11.</t>
  </si>
  <si>
    <t>Jednorazowa igła do ostrzykiwania; długość igły 4mm,5mm,6mm grubość igły 19G, długość narzędzia 1800mm; kolorowe oznaczenie grubości igły na uchwycie i opakowaniu; blokada pozycji igły wysuniętej i schowanej; spirala ochronna zapobiegająca bocznej perforacji; min. średnica kanału roboczego 2,2mm; pakowania pojedynczo w sterylne opakowania; 10 szt. w opakowaniu zbiorczym.</t>
  </si>
  <si>
    <t>12.</t>
  </si>
  <si>
    <t>Jednorazowa igła do ostrzykiwania; długość igły 4mm,5 mm,6mm grubość igły 22G, długość narzędzia 1800mm; kolorowe oznaczenie grubości igły na uchwycie i opakowaniu; blokada pozycji igły wysuniętej i schowanej; spirala ochronna zapobiegająca bocznej perforacji; min.średnica kanału roboczego 2,2mm; pakowana pojedynczo w sterylne opakowania; 10 szt. w opakowaniu zbiorczym.</t>
  </si>
  <si>
    <t>13.</t>
  </si>
  <si>
    <t>Jednorazowa igła do ostrzykiwania; długość igły 4mm,5mm,6mm grubość igły 23G, długość narzędzia 1800mm; kolorowe oznaczenie grubości igły na uchwycie i opakowaniu; blokada pozycji igły wysuniętej i schowanej; spirala ochronna zapobiegająca bocznej perforacji; min.średnica kanału roboczego 2,2mm; pakowana pojedynczo w sterylne opakowania; 10 szt. w opakowaniu zbiorczym</t>
  </si>
  <si>
    <t>14.</t>
  </si>
  <si>
    <t>Jednorazowa igła do ostrzykiwania; długość igły 4mm, grubość igły 25G, długość narzędzia 1800mm; kolorowe oznaczenie grubości igły na uchwycie i opakowaniu; blokada pozycji igły wysuniętej i schowanej; spirala ochronna zapobiegająca bocznej perforacji; min.średnica kanału roboczego 2,2mm; pakowana pojedynczo w sterylne opakowania; 10 szt. w opakowaniu zbiorczym</t>
  </si>
  <si>
    <t>15.</t>
  </si>
  <si>
    <t>Jednorazowa igła do ostrzykiwania; długość igły 4mm, grubość igły 23G, długość narzędzia 1800mm; kolorowe oznaczenie grubości igły na uchwycie i opakowaniu; blokada pozycji igły wysuniętej i schowanej; spirala ochronna zapobiegająca bocznej perforacji; min.średnica kanału roboczego 2,2mm; pakowana pojedynczo w sterylne opakowania; 10 szt. w opakowaniu zbiorczym.</t>
  </si>
  <si>
    <t>16.</t>
  </si>
  <si>
    <t>Jednorazowa igła do ostrzykiwania; długość igły 6mm, grubość igły 25G, długość narzędzia 1800mm; kolorowe oznaczenie grubości igły na uchwycie i opakowaniu; blokada pozycji igły wysuniętej i schowanej; spirala ochronna zapobiegająca bocznej perforacji; min.średnica kanału roboczego 2,2mm; pakowana pojedynczo w sterylne opakowania; 10 szt. w opakowaniu zbiorczym</t>
  </si>
  <si>
    <t>PAKIET 9</t>
  </si>
  <si>
    <t>Zestaw do śródściennej chirurgicznej jejunostomii, przeznaczony do długotrwałego żywienia dojelitowego. Wykonany z poliuretanu, o długości 75 cm, średnicy zewnętrznej 2,9 mm, śrdnicy wewnętrznej 1,9 mm, z podziałką. Wolny od lateksu i DEHP</t>
  </si>
  <si>
    <t>kpl</t>
  </si>
  <si>
    <t>Zestaw do długotrwałego żywienia dożoładkowego, zakładany przezskórnie metoda „push” pod kontrola endoskopowa, wykonany z silikonu, ze znacznikiem RTG. Port do napełniania balonu z zastawką antyrefluksową. W opakowaniu akcesoria umożlwiające pierwotne założenie. Wolne od lateksu i DEHP. Rozmiar 15 CH</t>
  </si>
  <si>
    <t>Zgłębnik poliuretanowy w wersji żołądkowo-dwunastniczej, ze znacznikiem RTG i podziałką o długości 120 cm i końcówką ENFit CH8,CH10, CH12 do wyboru przy zamówieniu</t>
  </si>
  <si>
    <t xml:space="preserve">
Zgłębnik dwukanałowy w wersji jelitowej oraz do odbarczania żołądkowego ze znacznikiem RTG i podziałką. Część dojelitowa o długości 270 cm, 8CH/FR, część dożołądkowa o długości 100 cm, 16 CH/FR. Wolny od lateksu.</t>
  </si>
  <si>
    <t xml:space="preserve">
Zestaw do długotrwałego żywienia dożołądkowego, zakładany metodą „push” jako wymiennik istniejącego zgłębnika (typu PEG, GastroTube lub Button), wykonany z silikonu, ze znacznikiem RTG, wyposażony w port typu ENFit. Port do napełniania balonu z zastawką antyrefluksową. Rozmiar 15 CH, długość 13 cm, pojemność balonika 5-7,5 cm3typu Freka gastrotube</t>
  </si>
  <si>
    <t>Zgłębnik trójkanałowy w wersji jelitowej oraz do odbarczania żołądkowego z funkcją odpowietrzania (zabezpieczającą przed uszkodzeniami śluzówki przewodu pokrmowego) ze znacznikiem RTG i podziałką. Część dojelitowa o długości 150 cm, 9CH/FR, część dożołądkowa o długości 95 cm, 16 CH/FR. Wolny od lateksu. Możliwy do założenia metodą konwencjonalną przez nos pod kontrolą radiologiczną, przez nos z monitorowaniem endoskopowym lub techniką Seldingera.</t>
  </si>
  <si>
    <t>Zestaw do podawania diet dojelitowych GraviSet Bag ENFit metodą grawitacyjną z pustym workiem o objętości 1500ml, komorą kroplową, zaciskiem rolkowym, zamykanym kranikiem do podawania leków, zakończony portem do zgłębników typu ENFit. Wolny od lateksu i DEHP</t>
  </si>
  <si>
    <t>Lp.</t>
  </si>
  <si>
    <t>NAZWA LEKU</t>
  </si>
  <si>
    <t>JM</t>
  </si>
  <si>
    <t>Ilość</t>
  </si>
  <si>
    <t xml:space="preserve">Cena netto </t>
  </si>
  <si>
    <t xml:space="preserve"> Zestaw do przezskórnej endoskopowej gastrostomii do założenia techniką "pull". Zawiera przeźroczysty zgłębnik z poliuretanu o długości 40 cm z 3 liniami widocznymi w promieniach RTG, trójdzielną silikonową wew. płytką mocującą, silikonową płytką zewnętrzną do umocowania zgłębnika do powłok brzusznych, która kieruje położenia zgłębnika na zewnątrz powłok brzusznych pod kątem (90 stopni) zabezpieczając przed jego zagięciami, zacisk zabezpieczający utrzymanie pozycji zgłębnika jako oddzielny element, zacisk do regulacji przepływu, łącznik do żywienia EnFit (oznaczenie kolorystyczne rozmiaru) CH 10/40cm, CH 14/40cm, CH18/40 cm. Rozmiar do wyboru przy zamówieniu.</t>
  </si>
  <si>
    <t>szt.</t>
  </si>
  <si>
    <t>Zgłębnik gastrostomijny z silikonu, z portem do żywienia EnFit i portem do napełniania balonu z oznaczeniem kolorystycznym i informacją o objętości balonu mocujacego, balon mocujący o pojemności max. 15 ml. Posiada znacznik umiejscowiony przy wejściu balonu widoczym w promieniach RTG,  zewnętrzną silkonową płytkę, która kieruje położenie zgłębnika na zewnątrz powłok brzusznych pod kątem ( 90 stopni), zacisk do regulacji przepływu.  Rozmiar Ch 14 - objętość balonu 5 ml, CH 18,20 - objętość balonu 15 ml.Rozmiar do wyboru przy zamówieniu.</t>
  </si>
  <si>
    <t>Zgłębnik w wersji do żywienia do żołądka oraz do jelita cienkiego. Wykonanany z przeźroczystego poliuretanu, z prowadnicą, 3 liniami kontrastujacymi w RTG, dalszy koniec zgłębnika posiada dwa otwory boczne oraz otwarty koniec zgłębnika, bliższy zakończony portem do żywienia ENFit, czas używania do 6 tygodni.Rozmiar 8, 12 /110 cm.Rozmiar do wyboru przy zamówieniu.</t>
  </si>
  <si>
    <t>Zgłębnik w wersji do żywienia do żołądka oraz do jelita cienkiego. Wykonanany z przeźroczystego poliuretanu, z prowadnicą, 3 liniami kontrastujacymi w RTG, dalszy koniec zgłębnika posiada dwa otwory boczne oraz otwarty koniec zgłębnika, bliższy zakończony portem do żywienia ENFit, czas używania do 6 tygodni.Rozmiar 10 /130 cm.Rozmiar do wyboru przy zamówieniu.</t>
  </si>
  <si>
    <t>Zgłębnik nosowo-żołądkowy z portem do odbarczania, wykonanany z poliuretanu, z prowadnicą, kontrastujacy w RTG (3 linie), dalszy koniec zgłębnika posiada cztery otwory boczne oraz otwarty koniec zgłębnika. Każdy port: do żywienia ENFit oraz do odbarczania posiada oddzielny zacisk do regulacji przepływu. Czas używania do 6 tygodni.Rozmiar CH14/110 cm.</t>
  </si>
  <si>
    <t>Złącze umożliwiające połączenia strzykawki Oral/Luer z łącznikiem ENFit zgłębnika dojelitowego lub portem medycznym Opakowanie 6 x 5 szt</t>
  </si>
  <si>
    <t>op.</t>
  </si>
  <si>
    <t>Łącznik umożliwiający połączenia zestawu ENFit do podaży dojelitowej lub strzykawki dojelitowej z łącznikiem ENFit ze zgłębnikiem zakończonym miękkim lejkiem (łącznikiem ENLock) opakowanie 6 x 5 szt.</t>
  </si>
  <si>
    <t>PAKIET 11</t>
  </si>
  <si>
    <t>Overtube -jednorazowego użytku z drutu metalowego ,do zastosowania z endoskopami o śr. 8,6-10mm oraz 9,8-11,7 mm, śr. Zewnętrzna 19,5 mm dł. Robocza 25 cm i 50cm (do wyboru)</t>
  </si>
  <si>
    <t>Jedorazowy kapturek oslonowy w kształcie lejka, nakładany na część dystalną endoskopu ,przeznaczony do zabezpieczenia ściany przełyku przed kontaktem z ostrymi ciałamiu obcymi - typu smoczek</t>
  </si>
  <si>
    <t>PAKIET 12</t>
  </si>
  <si>
    <t>Zestaw do zakładania klipsa nitinolowego w składzie:klips 9 mm okrągły gotowy do założenia po 4 zęby w każdej ze szczęk, z nakładką na końcówke endoskopu, mechanizm zwalniający montowany na kanale roboczym. Długość robocza 165 cm.Do endoskopów o rozmiarach 8,5-11,0 mm</t>
  </si>
  <si>
    <t>Zestaw do zakładania klipsa nitinolowego w składzie:klips 10 mm okrągły gotowy do założenia po 4 zęby w każdej ze szczęk, z nakładką na końcówke endoskopu, mechanizm zwalniający montowany na kanale roboczym.Długość robocza 165 lub 220 cm.Do endoskopów o rozmiarach 10,5-12,0 mm</t>
  </si>
  <si>
    <t>Zestaw do zakładania klipsa nitinolowego w składzie: klips 11 mm okrągły gotowy do założenia po 4 zęby w każdej ze szczęk, z nakładką na końcówke endoskopu, mechanizm zwalniający montowany na kanale roboczym.Długość robocza 220 cm.Do endoskopów o rozmiarach 11,5-14,00 mm</t>
  </si>
  <si>
    <t>Kotwica do uchwycenia tkanki.Trzy wysuwane, zagięte ostrza do mocowania w twardych tkankach.</t>
  </si>
  <si>
    <t>Szczypce dwustronne. Zamykana strona prawa i lewa,niezależnie od siebie. Do mocowania brzegów perforacji</t>
  </si>
  <si>
    <t>System Iniekcji Podśluzówkowej; przeznaczony do stosowania w zabiegach endoskopowych przewodu pokarmowego w celu podśluzówkowego podniesienia polipów, gruczolaków,nowotworów we wczesnym stadium lub innych zmian w błonie śluzowej przewodu pokarmowego, przed wycięciem, za pomocą pętli lub innego urządzenia endoskopowego; zestaw składa się z fiolki zawiarającej 0.5g proszku składającego się z cząsteczek wchłanialnego modyfikowanego polimeru (AMP®), pochodnego ze skrobi roślinnej oraz strzykawki 10ml ze spiralnym tłokiem.opakowanie x 5 zestawów</t>
  </si>
  <si>
    <t>PAKIET 13</t>
  </si>
  <si>
    <t>Elektrody bipolarne do tamowania aktywnych krwawień, pozwalają na jednoczasowe zastosowanie minimum dwóch technik hemostatycznych. Końcówka dystalna elektrody zaoknaglona ze złota została zaprojektowana w sposób zapewniający doskonałe przewodzenie elektryczne, jednolity rozkład temperatury i efektywną koagulację. Kateter pokryty substancją hydrofilną, sztywny, umożliwiający tamponade, wbudowana igła do ostrzykiwania o średnicy 25G, port do irygacji umieszczony w rękojeści pozwala na wygodną ręczną lub mechaniczną irygację pola zabiegowego . Długość robocza narzędzia: 210 cm, dostępne średnice: 7 i 10 Fr</t>
  </si>
  <si>
    <t>PAKIET 14</t>
  </si>
  <si>
    <t>samorozprężalna proteza do drenażu trzustkowego; wskazana do stosowania w celu ułatwienia przezżołądkowego lub przezdwunastniczego, endoskopowego objawowego drenażu pseudotorbieli trzustki lub objawowej otorbionej martwicy, przylegającej do ściany ołądka lub jelita; pokrywana silikonem na całej długości, wykonana z nitinolu; średnica protezy 10mm, długość robocza 13mm, długość całkowita 20mm, średnica kołnierzy 22mm, szerokość kołnierzy po 3,5mm; 1 lasso; długość aplikatora 180cm, średnica aplikatora 3,5mm (10,5Fr), posiada 9 złotych znaczników: po 3 na kołnierzach i 3 w części środkowej; posiada podwójny system kontroli punktu, po przekroczeniu którego nie można wycofać protezy do aplikatora: znacznik radiologiczny i graficzny na aplikatorze; 1 sztuka w opakowaniu</t>
  </si>
  <si>
    <t>samorozprężalna proteza do drenażu trzustkowego; wskazana do stosowania w celu ułatwienia przezżołądkowego lub przezdwunastniczego, endoskopowego objawowego drenażu pseudotorbieli trzustki lub objawowej otorbionej martwicy, przylegającej do ściany ołądka lub jelita; pokrywana silikonem na całej długości, wykonana z nitinolu; średnica protezy 12mm, długość robocza 13mm, długość całkowita 20mm, średnica kołnierzy 24mm, szerokość kołnierzy po 3,5mm; 1 lasso; długość aplikatora 180cm, średnica aplikatora 3,5mm (10,5Fr), posiada 9 złotych znaczników: po 3 na kołnierzach i 3 w części środkowej; posiada podwójny system kontroli punktu, po przekroczeniu którego nie można wycofać protezy do aplikatora: znacznik radiologiczny i graficzny na aplikatorze; 1 sztuka w opakowaniu</t>
  </si>
  <si>
    <t>samorozprężalna proteza do drenażu trzustkowego; wskazana do stosowania w celu ułatwienia przezżołądkowego lub przezdwunastniczego, endoskopowego objawowego drenażu pseudotorbieli trzustki lub objawowej otorbionej martwicy, przylegającej do ściany ołądka lub jelita; pokrywana silikonem na całej długości, wykonana z nitinolu; średnica protezy 12mm, długość robocza 23mm, długość całkowita 30mm, średnica kołnierzy 24mm, szerokość kołnierzy po 3,5mm; 1 lasso; długość aplikatora 180cm, średnica aplikatora 3,5mm (10,5Fr), posiada 9 złotych znaczników: po 3 na kołnierzach i 3 w części środkowej; posiada podwójny system kontroli punktu, po przekroczeniu którego nie można wycofać protezy do aplikatora: znacznik radiologiczny i graficzny na aplikatorze; 1 sztuka w opakowaniu;</t>
  </si>
  <si>
    <t>samorozprężalna proteza do drenażu trzustkowego; wskazana do stosowania
w celu ułatwienia przezżołądkowego lub przezdwunastniczego, endoskopowego objawowego drenażu pseudotorbieli trzustki lub objawowej
otorbionej martwicy, przylegającej do ściany żołądka lub jelita; pokrywana silikonem na całej długości, wykonana z nitinolu; średnica protezy
12mm, długość robocza 33mm, długość całkowita 40mm, średnica kołnierzy 24mm, szerokość kołnierzy po 3,5mm; 1 lasso; długość aplikatora
180cm, średnica aplikatora 3,5mm (10,5Fr), posiada 9 złotych znaczników: po 3 na kołnierzach i 3 w części środkowej; posiada podwójny system
kontroli punktu, po przekroczeniu którego nie można wycofać protezy do aplikatora: znacznik radiologiczny i graficzny na aplikatorze; 1 sztuka w
opakowaniu;</t>
  </si>
  <si>
    <t>samorozprężalna proteza do drenażu trzustkowego; wskazana do stosowania
w celu ułatwienia przezżołądkowego lub przezdwunastniczego, endoskopowego objawowego drenażu pseudotorbieli trzustki lub objawowej
otorbionej martwicy, przylegającej do ściany żołądka lub jelita; pokrywana silikonem na całej długości, wykonana z nitinolu; średnica protezy
14mm, długość robocza 12mm, długość całkowita 20mm, średnica kołnierzy 26mm, szerokość kołnierzy po 4mm; 1 lasso; długość aplikatora
180cm, średnica aplikatora 3,5mm (10,5Fr), posiada 9 złotych znaczników: po 3 na kołnierzach i 3 w części środkowej; posiada podwójny system
kontroli punktu, po przekroczeniu którego nie można wycofać protezy do aplikatora: znacznik radiologiczny i graficzny na aplikatorze; 1 sztuka w
opakowaniu</t>
  </si>
  <si>
    <t>samorozprężalna proteza do drenażu trzustkowego; wskazana do stosowania
w celu ułatwienia przezżołądkowego lub przezdwunastniczego, endoskopowego objawowego drenażu pseudotorbieli trzustki lub objawowej
otorbionej martwicy, przylegającej do ściany żołądka lub jelita; pokrywana silikonem na całej długości, wykonana z nitinolu; średnica protezy
14mm, długość robocza 22mm, długość całkowita 30mm, średnica kołnierzy 26mm, szerokość kołnierzy po 4mm; 1 lasso; długość aplikatora
180cm, średnica aplikatora 3,5mm (10,5Fr), posiada 9 złotych znaczników: po 3 na kołnierzach i 3 w części środkowej; posiada podwójny system
kontroli punktu, po przekroczeniu którego nie można wycofać protezy do aplikatora: znacznik radiologiczny i graficzny na aplikatorze; 1 sztuka w
opakowaniu;</t>
  </si>
  <si>
    <t>samorozprężalna proteza do drenażu trzustkowego; wskazana do stosowania  w celu ułatwienia przezżołądkowego lub przezdwunastniczego, endoskopowego objawowego drenażu pseudotorbieli trzustki lub objawowej otorbionej martwicy, przylegającej do ściany żołądka lub jelita; pokrywana silikonem na całej długości, wykonana z nitinolu; średnica protezy 14mm, długość robocza 32mm, długość całkowita 40mm, średnica kołnierzy 26mm, szerokość kołnierzy po 4mm; 1 lasso; długość aplikatora 180cm, średnica aplikatora 3,5mm (10,5Fr), posiada 9 złotych znaczników: po 3 na kołnierzach i 3 w części środkowej; posiada podwójny system kontroli punktu, po przekroczeniu którego nie można wycofać protezy do aplikatora: znacznik radiologiczny i graficzny na aplikatorze; 1 sztuka w opakowaniu</t>
  </si>
  <si>
    <t>samorozprężalna proteza do drenażu trzustkowego; wskazana do stosowania w celu ułatwienia przezżołądkowego lub przezdwunastniczego, endoskopowego objawowego drenażu pseudotorbieli trzustki lub objawowej otorbionej martwicy, przylegającej do ściany żołądka lub jelita; pokrywana silikonem na całej długości, wykonana z nitinolu; średnica protezy 16mm, długość robocza 32mm, długość całkowita 40mm, średnica kołnierzy 28mm, szerokość kołnierzy po 4mm; 1 lasso; długość aplikatora 180cm, średnica aplikatora 3,5mm (10,5Fr), posiada 9 złotych znaczników: po 3 na kołnierzach i 3 w części środkowej; posiada podwójny system kontroli punktu, po przekroczeniu którego nie można wycofać protezy do aplikatora: znacznik radiologiczny i graficzny na aplikatorze; 1 sztuka w opakowaniu;</t>
  </si>
  <si>
    <t>PAKIET 15</t>
  </si>
  <si>
    <t>L.p</t>
  </si>
  <si>
    <t xml:space="preserve"> NAZWA MATERIAŁU</t>
  </si>
  <si>
    <t>j.m</t>
  </si>
  <si>
    <t>Cena netto</t>
  </si>
  <si>
    <t>Wart. Netto</t>
  </si>
  <si>
    <t>Wart. brutto</t>
  </si>
  <si>
    <t>Nasadka endoskopowa do zabiegów ESD prosta z otworem bocznym dł. 4mm śr 9,0-9,2 mm ,9,6- 9,8 mm ,9,7-10,1mm,11,3-11,7 mm, 12,0-12,4mm, 12,6-13,0 mm, 13,0-13,4 mm x 10 szt (rozmiar do wyboru przy zamówieniu)</t>
  </si>
  <si>
    <t>Cystostom stosowany do przezżołądkowego lub przezdwunastniczego nakłucia elektrochirurgicznego torbieli rzekomej trzustki.Połączenie noża igłowego i pierścienia diatermicznego eliminuje potrzebę wymiany narzędzi ,co skraca czas zabiegu.Rozmiary :długość/średnica cewnika wewnętrznego 190cm/5Fr, długość /średnica cewnika zewnętrznego 165 cm/10Fr,średnica pierścienia diatermicznego 10 Fr, 6Fr. Akceptuje prowadnik 0,35".sterylny,jednorazowego użytku. Rozmiar do wyboru przy zamówieniu</t>
  </si>
  <si>
    <t>Samorozprężalny stent do drenażu torbieli rzekomej trzustki lub dróg żółciowych z dostępu przez żołądkowego lub przez dwunastniczego z możliwością implantacji wyłącznie pod kontrolą ultrasonografii endoskopowej. Stent wykonany z drutu nitinolowego, giętki, całkowicie pokrywany; długość części zespalającej: 8mm, 10 mm, 15mm, średnice światła stentu: 6, 8, 10, 15 i 20 mm, wyposażony w kołnierze o średnicy: 14, 17, 21, 24, 29mm mocujące i uszczelniające struktury znajdujące się po obu ich końcach oraz system wprowadzający o średnicy 9 i 10,8 Fr (w zależności od rozmiaru stentu). Stent zamontowany jest na systemie wprowadzającym zakończonym pierścieniem diatermicznym, posiada markery radiocieniujące i marker określający położenie w obrazie endoskopowym. System wprowadzajacy w rękojesci posiada gniazdo monopolarne służące z podłączenia do generatora elektrochirurgicznego. Całkowita długość narzędzia 144-146cm</t>
  </si>
  <si>
    <t>Igła do biopsji pod kontrolą EUS (FNB) Igła z końcówką typu „Fransen” zakończona „koroną” z trzema równymi ostrzami w kształcie stożka. Igły w rozmiarze 22G i 25G wykonane ze stali kobaltowo chromowej. Igły na całej długości końcówki roboczej posiadają pokrycie echogeniczne. Mandryn wykonany z nitinolu, wyposażony w klips pozwalający na jego spięcie w formie pętli po wyjęciu z igły. Regulowana długość robocza w granicach: 137.5 cm do 141.5 cm. Długość wysunięcia igły regulowana w zakresie: 0-80mm. Igła pakowana w komplecie ze strzykawką podciśnieniową o pojemności 20 cc, z zaworkiem. Średnica osłonki odpowiednio 1.65mm i 1.52mm, minimalna średnica kanału roboczego 2,4mm.</t>
  </si>
  <si>
    <t>Klips jednorazowego użytku ze wskazaniem do zamykania defektów z możliwością mobilizacji tkanek w obrębie przewodu pokarmowego,szerokość rozwarcia ramion klipsa 11 mm, ramiona zakończone zębami kotwiczącymi, mozliwość kilkukrotnego otwarcia i zamknięcia ramiona klipsa przed całkowitym uwolnieniem, rotacja 1:1 (dwa sposoby rotacj),długość narzędzia 235 cm, mozliwośc wykonania MRI (warunki podane w instrukcji obsługi), wymagana średnica kanału endoskopowego 2,8mm opakowanie x 10 szt</t>
  </si>
  <si>
    <t xml:space="preserve">Klipsownica hemostatyczna z załadowanym, gotowym do użycia klipsem. Obrotowa - 360 stopni w obydwu kierunkach. Możliwość wielokrotnego zamknięcia i otwarcia przed ostatecznym uwolnieniem klipsa. Średnica narzędzia 2,6mm, rozwarcie ramion klipsa 11mm (długość ramienia 9mm) i 16mm (długość ramienia 9,5mm), stopień zagięcia ramion klipsa 90 stopni i 135 stopni, długość narzędzia 2300mm. Możliwość rezpozycjonowania już zaaplikowanego klipsa. Uwolniony klips ma postać jednego elementu i pozbawiony jest jakichkolwiek fragmentów mogących się od niego oddzielić po uwolnieniu i tym samym uszkodzić kanał endoskopu. Klipsownica pakowana sterylnie, pojedynczo w pakiety i dodatkowo w plastikowy pancerz transportowy.  Możliwość wykonywania badań rezonansu magnetycznego u pacjentów z zaaplikowanym klipsem (warunki opisane w dołączonej instrucji użytkowania wyrobu). Opakowanie handlowe = 10 sztuk. </t>
  </si>
  <si>
    <t>Jednorazowa ładowalna klipsownica hemostatyczna z załadowanym, gotowym do użycia klipsem, w zestawie z dodatkowymi dwoma klipsami, zapakowanymi sterylnie w oddzielnym pakowaniu i możliwością użycia niewykorzystanych klipsów przy kolejnym zabiegu u innego pacjenta.. Obrotowa - 360 stopni w obydwu kierunkach. Możliwość wielokrotnego zamknięcia i otwarcia przed ostatecznym uwolnieniem klipsa. Średnica narzędzia 2,6mm, rozwarcie ramion klipsa 11mm, stopień zagięcia ramion klipsa 90 stopni lub  rozwarcie ramion klipsa 16mm, stopień zagięcia ramion klipsa 135 stopni długość narzędzia 2300mm. Uwolniony klips ma postać jednego elementu i pozbawiony jest jakichkolwiek fragmentów mogących się od niego oddzielić po uwolnieniu i tym samym uszkodzić kanał endoskopu.  Klipsownica pakowana sterylnie, pojedynczo, końcówka narzędzia z klipsem zabezpieczona silikonową osłonką.  Możliwość wykonywania badań rezonansu magnetycznego u pacjentów z zaaplikowanym klipsem (warunki opisane w dołączonej instrukcji użytkowania wyrobu). Opakowanie handlowe = 10 sztuk.</t>
  </si>
  <si>
    <t xml:space="preserve">Purastat 3 ml  Preparat aplikowany przez kaniulę wprowadzaną do kanału roboczego endoskopu o średnicy min 2,8mm. Aplikowanie za pomocą strzykawki w której dostarczany jest środek PuraStat. Preparat posiada konsystencję płynnego żelu, łatwo pokrywającego tkankę śluzówki. Działa natychmiastowo po zaaplikowaniu na tkankę. W zestawie Kaniula o długości 220cm, 2-elementowa, składająca się z szaftu zewnętrznego i wewnętrznego. Opakowanie sterylne.zestaw zawiera jeden cewnik. </t>
  </si>
  <si>
    <t>Purastat 5 ml Preparat aplikowany przez kaniulę wprowadzaną do kanału roboczego endoskopu o średnicy min 2,8mm. Aplikowanie za pomocą strzykawki w której dostarczany jest środek PuraStat. Preparat posiada konsystencję płynnego żelu, łatwo pokrywającego tkankę śluzówki. Działa natychmiastowo po zaaplikowaniu na tkankę. W zestawie Kaniula o długości 220cm, 2-elementowa, składająca się z szaftu zewnętrznego i wewnętrznego. Opakowanie sterylne.zestaw zawiera jeden cewnik.</t>
  </si>
  <si>
    <t>PAKIET 22</t>
  </si>
  <si>
    <t>Jednorazowy standardowy ustnik z gumką ; do wszystkich endoskopów stosowanych w górnym odcinku przewodu pokarmowego; wymiary otworu głównego 22mm x 27mm, wykonany z polipropylenu; 100 sztuk w opakowaniu, każdy ustnik zapakowany oddzielnie; nie zawiera latexu.</t>
  </si>
  <si>
    <t>Jednorazowy standardowy ustnik z gumką ; do wszystkich endoskopów stosowanych w górnym odcinku przewodu pokarmowego; wymiary otworu głównego 16mm x 20mm, wykonany z polipropylenu; 100 sztuk w opakowaniu, każdy ustnik zapakowany oddzielnie; nie zawiera latexu.</t>
  </si>
  <si>
    <t xml:space="preserve">INDIGO CARMINE 1% marker do powierzchniowego barwienia nierówności śluzówki; zastosowanie diagnostyczne: lokalizacja zmian błony śluzowej; w opakowaniu 10 ampułek; 10 ml w ampułce.Dopuszcza się marker węglowy ,jednorazowego Użytku, sterylny,stosowany do wstrzyknięcia podśluzówkowego celem odznaczenia miejsca położenia zmiany patologicznej w obrębie przewodu pokarmowego,opakowanie pojedyńcze typu strzykawka luer lock o poj. 5 ml x 10 szt. </t>
  </si>
  <si>
    <t>Jednorazowa igła iniekcyjna kolonoskopowa do ostrzykiwania i hemostazy; posiada usztywnioną osłonkę zabezpieczającą przed przekłuciem kanału; blokada z dobrze słyszalnym kliknięciem informuje o całkowitym schowaniu ostrza igły do osłonki; posiada port do podawania leków; długość robocza narzędzia 2300mm; długość igły 4,(lub 5mm), 6 mm , 8 mm , średnica igły 23G; kąt ścięcia ostrza igły 30 stopni optymalny do tkanki dolnego odcinka przewodu pokarmowego; maksymalna średnica części wprowadzanej do endoskopu 2,5mm; minimalna średnica kanału roboczego 2,8mm; 5 sztuk w oddzielnych sterylnych pakietach. dopuszca się kąt ścięcia ostrza igły 23,5 stopni i pakowanie po 10 szt.</t>
  </si>
  <si>
    <t>PAKIET 23</t>
  </si>
  <si>
    <t>Ligator wielopodwiązkowy stosowany do endoskopowego podwiązywania żylaków przełyku nad lub w miejscu połączenia żołądkowo-przełykowego oraz do podwiązywania wewnętrznych guzków krwawniczych. Urządzenie dostarczane jest niejałowe i przeznaczone jest do jednorazowego użycia. Magazynek Opti-Vu posiada pleciony sznur zapadkowy oraz wpuszczone w niego gumki.- zapewniając maksymalną widoczność pod endoskopem przy zachowaniu ssania. Wyraźny sygnał gdy pozostała do rozmieszczenia ostatnia gumka. Przedostatnia opaska przeźroczysta. Zestaw zawiera 4 lub  6  gumek. Długość sznura zapadkowego 122cm, do średnicy endoskopu; 9,5-13mm, 9,5-11,5mm, 11-14mm, minimalny kanał 2.8mm</t>
  </si>
  <si>
    <t>Stent żółciowy, wykonany z PE, typu podwójny pigtail, śr. 7.0 Fr, 8.5 Fr, 10 Fr o długości 3 ,4, 5, 6, 7, 8, 9, 10, 11, 12, 13, 14, 15 cm (zamawiane wg potrzeb), w opakowaniu plastikowy pozycjoner pozwalający na zachowanie sterylności podczas zakładania protezy na zestaw</t>
  </si>
  <si>
    <t xml:space="preserve">Popychacz jednorazowego użytku  5.0 Fr., 7.0 Fr., 8.5 Fr., 10.0 Fr. i 11.5 Fr. / 180 cm  </t>
  </si>
  <si>
    <t>Zestaw do wprowadzania protez - 8,5 Fr i 10 Fr j.u. jednofazowy, składający się ze złożonego wstępnie cewnika i popychacza, z portem bocznym, długość 220 cm, możliwość podawania kontrastu bez usuwania prowadnika. Pojedynczy marker RTG w odcinku dystalnym cewnika oraz popychacza.</t>
  </si>
  <si>
    <t>PAKIET 16</t>
  </si>
  <si>
    <t>PAKIET 24</t>
  </si>
  <si>
    <t>Chwytak do wyciągania ciał obcych 3 i 4 palczasty jednorazowy, każde z ramion o minimalnie różnej długości ,co zapewnia swobodne chowanie się ramion w osłonce .Ramiona zakończone oczkami dł. 2300 mm ( do wyboru przy zamawianiu), śr. Osłonki 2,3mmdo śr. kanału roboczego 2,8 mm</t>
  </si>
  <si>
    <t>Stawka VAT [%]</t>
  </si>
  <si>
    <r>
      <t xml:space="preserve">Igła do biopsji pod kontrolą EUS typ FNB. Wykonana ze stali kobaltowo chromowej, pokryta echogenicznym wzorem w kształcie litery ”V” wykonanym laserowo, zapewniającym zwiększoną widoczność w obrazie EUS. Unikalna, wieloostrzowa końcówka Trident z trzema ostrzami o zróżnicowanej długości i kącie ścięcia ułatwiające  pobieranie próbek tkanek o wysokiej jakości histopatologicznej. Miejsce połączenia z endoskopem wykonane ze stali chirurgicznej. Mandryn wykonany z nitinolu wyposażony w klips pozwalający na jego spięcie w formie pętli po wyjęciu z igły. Średnica osłonki 1.8mm, regulowana długość osłonki igły w granicach +/- 4 cm. Długość wysunięcia igły w granicach 0 – 8 cm. Regulowana dlugość osłonki igły oraz igły z dokładnością co 1 mm. Regulacja za pomocą przycisków blokujących „Push and Lock”.  </t>
    </r>
    <r>
      <rPr>
        <b/>
        <sz val="10"/>
        <color theme="1" tint="0.14999847407452621"/>
        <rFont val="Garamond"/>
        <family val="1"/>
        <charset val="238"/>
      </rPr>
      <t>Średnica 19-G</t>
    </r>
    <r>
      <rPr>
        <sz val="10"/>
        <color theme="1" tint="0.14999847407452621"/>
        <rFont val="Garamond"/>
        <family val="1"/>
        <charset val="238"/>
      </rPr>
      <t xml:space="preserve">, . Długość robocza narzędzia od 1375 mm do 1415 mm. Igła pakowana w komplecie ze strzykawką podciśnieniową, z trójstopniową blokadą o pojemności 20 cc oraz zaworkiem odcinającym wyposażonym w Luer Lock. </t>
    </r>
  </si>
  <si>
    <t>Załącznik nr 1 do SWZ – Formularz cenowy, opis przedmiotu zamówienia – zestawienie wymagań  i oferowanych przedmiotów i parametrów
INSTRUKCJA WYPEŁNIENIA
1. Wykonawca winien określić, dla poszczególnych pozycji ofertowych, ceny jednostkowe netto oraz stawkę procentową VAT, 
a następnie obliczyć dla poszczególnych pozycji ofertowych wartość netto przez przemnożenie ceny jednostkowej netto (kolumna cena netto) przez ilość/j.m oraz dla poszczególnych pozycji ofertowych wartość brutto przez przemnożenie wartości netto danej pozycji przez stawkę procentową VAT (uzyskany iloczyn dodać do wartości netto danej pozycji). Suma wartości (odpowiednio: netto /brutto) poszczególnych pozycji ofertowych z kolumn (odpowiednio: wartość netto / wartość brutto) stanowić będzie wartość (netto, brutto) dla pozycji RAZEM. Wszystkie wartości, Wykonawca zobowiązany jest kalkulować i wpisywać w zaokrągleniu do dwóch miejsc po przecinku.
2. Wykonawca powinien wycenić wszystkie pozycje wchodzące w skład pakietu (części zamówienia) – pod rygorem odrzucenia oferty.
3. Wykonawca ma obowiązek wypełnić w tabeli – kolumnę: „Nazwa handlowa, nazwa producenta, nr katalogowy producenta” dla każdej pozycji pakietu, w którym składa ofertę poprzez podanie odpowiednio nazwy handlowej, nazwy producenta, numeru katalogowego producenta; w przypadku, gdy przedmiot zamówienia oznaczony jest jedynie jedną z wymaganych informacji wykonawca podaję tę informację.</t>
  </si>
  <si>
    <t>PAKIET 10</t>
  </si>
  <si>
    <t>Nazwa handlowa, nazwa producenta, nr katalogowy producenta</t>
  </si>
  <si>
    <t>PAKIET 17</t>
  </si>
  <si>
    <t>PAKIET 18</t>
  </si>
  <si>
    <t>PAKIET 19</t>
  </si>
  <si>
    <t>PAKIET 20</t>
  </si>
  <si>
    <t>PAKIET 21</t>
  </si>
  <si>
    <t>Zgłębnik nosowo – jelitowy  (Gengmark) z nieprzeźroczystego (białego) poliuretanu, kontrastujący w promieniach RTG, z prowadnicą oraz portem medycznym EnFit.  Zakończony spiralą, która po usunięciu prowadznicy ułatwia jego przejście przez odźwiernik i pozwala przyjąć optymalne ułożenie zgłębnika w jelicie cienkim. Dalszy koniec zgłębnika w kształcie oliwki posiada dwa boczne otwory na jednym poziomie i dodatkowy otwór umożliwiający np. założenie pętli z nici ułatwiający pociągnięcie zgłębnika podczas zakładania metodą endoskopową.Rozmiar  CH 10/145 cm</t>
  </si>
  <si>
    <t>Szczypce biopsyjne jednorazowego użytku, łyżeczki owalne z okienkiem,  łyżeczki owalne z okienkiem i igłą, łyżeczki z okienkiem typu szczęki aligatora; łyżeczki z okienkiem typu szczęki aligatora i igłą, łyżeczki uchylne do biopsji stycznych; łyżeczki wykonane ze stali nierdzewnej o dwustopniowym ścięciu i gładkich krawędziach;, teflonowa osłonka bezpieczna dla kanałów biopsyjnych endoskopów; długość narzędzia 1550mm-1600 mm i 2300mm, maksymalna średnica cześci wprowadzenej do endoskopu 2,45mm; minimalna średnica kanału roboczego 2,8mm; w opakowaniu 10 sztuk.Rozmiar do wyboru przez zamawiającego.Dopuscza sie przeliczenie ilości w opakowaniu.</t>
  </si>
  <si>
    <t>samorozprężalna proteza do drenażu trzustkowego; wskazana do stosowania w celu ułatwienia przezżołądkowego lub przezdwunastniczego, endoskopowego objawowego drenażu pseudotorbieli trzustki lub objawowej otorbionej martwicy, przylegającej do ściany żołądka lub jelita; pokrywana silikonem na całej długości, wykonana z nitinolu; średnica protezy 16mm, długość robocza 22mm, długość całkowita 20mm, średnica kołnierzy 28mm, szerokość kołnierzy po 4mm; 1 lasso; długość aplikatora 180cm, średnica aplikatora 3,5mm (10,5Fr), posiada 9 złotych znaczników: po 3 na kołnierzach i 3 w części środkowej; posiada podwójny system Wycena szacunkowa narzędzi endoskopowych, Q-320160
kontroli punktu, po przekroczeniu którego nie można wycofać protezy do aplikatora: znacznik radiologiczny i graficzny na aplikatorze; 1 sztuka w opakowaniu</t>
  </si>
  <si>
    <t>samorozprężalna proteza do drenażu trzustkowego; wskazana do stosowania w celu ułatwienia przezżołądkowego lub przezdwunastniczego, endoskopowego objawowego drenażu pseudotorbieli trzustki lub objawowej otorbionej martwicy, przylegającej do ściany żołądka lub jelita; pokrywana silikonem na całej długości, wykonana z nitinolu; średnica protezy 16mm, długość robocza 22mm, długość całkowita 30mm, średnica kołnierzy 28mm, szerokość kołnierzy po 4mm; 1 lasso; długość aplikatora 180cm, średnica aplikatora 3,5mm (10,5Fr), posiada 9 złotych znaczników: po 3 na kołnierzach i 3 w części środkowej; posiada podwójny system Wycena szacunkowa narzędzi endoskopowych, Q-320160
kontroli punktu, po przekroczeniu którego nie można wycofać protezy do aplikatora: znacznik radiologiczny i graficzny na aplikatorze; 1 sztuka w opakowaniu</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</si>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</sst>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0&quot; zł&quot;"/>
  </numFmts>
  <fonts count="8" x14ac:knownFonts="1">
    <font>
      <sz val="11"/>
      <color theme="1"/>
      <name val="Calibri"/>
      <family val="2"/>
      <charset val="1"/>
    </font>
    <font>
      <sz val="8"/>
      <name val="Calibri"/>
      <family val="2"/>
      <charset val="1"/>
    </font>
    <font>
      <sz val="10"/>
      <color theme="1" tint="0.14999847407452621"/>
      <name val="Garamond"/>
      <family val="1"/>
      <charset val="238"/>
    </font>
    <font>
      <b/>
      <sz val="10"/>
      <color theme="1" tint="0.14999847407452621"/>
      <name val="Garamond"/>
      <family val="1"/>
      <charset val="238"/>
    </font>
    <font>
      <sz val="11"/>
      <color theme="1"/>
      <name val="Calibri"/>
      <family val="2"/>
      <scheme val="minor"/>
    </font>
    <font>
      <sz val="11"/>
      <name val="Garamond"/>
      <family val="1"/>
      <charset val="238"/>
    </font>
    <font>
      <sz val="10"/>
      <name val="Garamond"/>
      <family val="1"/>
      <charset val="238"/>
    </font>
    <font>
      <sz val="10"/>
      <color rgb="FFFF0000"/>
      <name val="Garamond"/>
      <family val="1"/>
      <charset val="238"/>
    </font>
  </fonts>
  <fills count="4">
    <fill>
      <patternFill patternType="none"/>
    </fill>
    <fill>
      <patternFill patternType="gray125"/>
    </fill>
    <fill>
      <patternFill patternType="solid">
        <fgColor rgb="FFFFFFFF"/>
        <bgColor rgb="FFFFFFCC"/>
      </patternFill>
    </fill>
    <fill>
      <patternFill patternType="solid">
        <fgColor theme="4" tint="0.39997558519241921"/>
        <bgColor indexed="64"/>
      </patternFill>
    </fill>
  </fills>
  <borders count="4">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right style="thin">
        <color auto="1"/>
      </right>
      <top/>
      <bottom style="thin">
        <color auto="1"/>
      </bottom>
      <diagonal/>
    </border>
  </borders>
  <cellStyleXfs count="2">
    <xf numFmtId="0" fontId="0" fillId="0" borderId="0"/>
    <xf numFmtId="0" fontId="4" fillId="0" borderId="0"/>
  </cellStyleXfs>
  <cellXfs count="57">
    <xf numFmtId="0" fontId="0" fillId="0" borderId="0" xfId="0"/>
    <xf numFmtId="0" fontId="2" fillId="0" borderId="0" xfId="0" applyFont="1"/>
    <xf numFmtId="0" fontId="2" fillId="0" borderId="0" xfId="0" applyFont="1" applyAlignment="1">
      <alignment horizontal="justify"/>
    </xf>
    <xf numFmtId="0" fontId="2" fillId="0" borderId="1" xfId="0" applyFont="1" applyBorder="1" applyAlignment="1">
      <alignment vertical="top"/>
    </xf>
    <xf numFmtId="0" fontId="2" fillId="0" borderId="1" xfId="0" applyFont="1" applyBorder="1" applyAlignment="1">
      <alignment wrapText="1"/>
    </xf>
    <xf numFmtId="0" fontId="2" fillId="0" borderId="1" xfId="0" applyFont="1" applyBorder="1" applyAlignment="1">
      <alignment horizontal="right"/>
    </xf>
    <xf numFmtId="2" fontId="2" fillId="0" borderId="1" xfId="0" applyNumberFormat="1" applyFont="1" applyBorder="1"/>
    <xf numFmtId="0" fontId="2" fillId="0" borderId="1" xfId="0" applyFont="1" applyBorder="1"/>
    <xf numFmtId="2" fontId="2" fillId="0" borderId="0" xfId="0" applyNumberFormat="1" applyFont="1"/>
    <xf numFmtId="0" fontId="2" fillId="0" borderId="1" xfId="0" applyFont="1" applyBorder="1" applyAlignment="1">
      <alignment horizontal="left" vertical="center" wrapText="1"/>
    </xf>
    <xf numFmtId="0" fontId="2" fillId="0" borderId="0" xfId="0" applyFont="1" applyAlignment="1">
      <alignment wrapText="1"/>
    </xf>
    <xf numFmtId="1" fontId="2" fillId="0" borderId="1" xfId="0" applyNumberFormat="1" applyFont="1" applyBorder="1"/>
    <xf numFmtId="4" fontId="2" fillId="0" borderId="1" xfId="0" applyNumberFormat="1" applyFont="1" applyBorder="1"/>
    <xf numFmtId="4" fontId="2" fillId="0" borderId="1" xfId="0" applyNumberFormat="1" applyFont="1" applyBorder="1" applyAlignment="1">
      <alignment horizontal="right"/>
    </xf>
    <xf numFmtId="164" fontId="2" fillId="0" borderId="1" xfId="0" applyNumberFormat="1" applyFont="1" applyBorder="1" applyAlignment="1">
      <alignment horizontal="right"/>
    </xf>
    <xf numFmtId="0" fontId="2" fillId="0" borderId="0" xfId="0" applyFont="1" applyAlignment="1">
      <alignment horizontal="left" vertical="center"/>
    </xf>
    <xf numFmtId="1" fontId="2" fillId="0" borderId="0" xfId="0" applyNumberFormat="1" applyFont="1" applyAlignment="1">
      <alignment horizontal="left" vertical="center"/>
    </xf>
    <xf numFmtId="165" fontId="2" fillId="0" borderId="0" xfId="0" applyNumberFormat="1" applyFont="1" applyAlignment="1">
      <alignment horizontal="right" vertical="center"/>
    </xf>
    <xf numFmtId="4" fontId="2" fillId="0" borderId="0" xfId="0" applyNumberFormat="1" applyFont="1"/>
    <xf numFmtId="0" fontId="2" fillId="0" borderId="0" xfId="0" applyFont="1" applyAlignment="1">
      <alignment vertical="top"/>
    </xf>
    <xf numFmtId="4" fontId="2" fillId="0" borderId="1" xfId="0" applyNumberFormat="1" applyFont="1" applyBorder="1" applyAlignment="1">
      <alignment vertical="top"/>
    </xf>
    <xf numFmtId="0" fontId="2" fillId="0" borderId="1" xfId="0" applyFont="1" applyBorder="1" applyAlignment="1">
      <alignment horizontal="right" vertical="top"/>
    </xf>
    <xf numFmtId="0" fontId="2" fillId="0" borderId="1" xfId="0" applyFont="1" applyBorder="1" applyAlignment="1">
      <alignment horizontal="center" vertical="center"/>
    </xf>
    <xf numFmtId="0" fontId="2" fillId="2" borderId="1" xfId="0" applyFont="1" applyFill="1" applyBorder="1" applyAlignment="1">
      <alignment horizontal="center" vertical="center" wrapText="1"/>
    </xf>
    <xf numFmtId="4" fontId="2" fillId="0" borderId="1" xfId="0" applyNumberFormat="1" applyFont="1" applyBorder="1" applyAlignment="1">
      <alignment vertical="center"/>
    </xf>
    <xf numFmtId="0" fontId="2" fillId="2" borderId="1" xfId="0" applyFont="1" applyFill="1" applyBorder="1" applyAlignment="1">
      <alignment wrapText="1"/>
    </xf>
    <xf numFmtId="4" fontId="2" fillId="0" borderId="0" xfId="0" applyNumberFormat="1" applyFont="1" applyAlignment="1">
      <alignment vertical="top"/>
    </xf>
    <xf numFmtId="0" fontId="2" fillId="2" borderId="1" xfId="0" applyFont="1" applyFill="1" applyBorder="1" applyAlignment="1">
      <alignment horizontal="center" wrapText="1"/>
    </xf>
    <xf numFmtId="0" fontId="2" fillId="2" borderId="1" xfId="0" applyFont="1" applyFill="1" applyBorder="1" applyAlignment="1">
      <alignment vertical="center" wrapText="1"/>
    </xf>
    <xf numFmtId="0" fontId="2" fillId="0" borderId="0" xfId="0" applyFont="1" applyBorder="1" applyAlignment="1">
      <alignment horizontal="right"/>
    </xf>
    <xf numFmtId="0" fontId="2" fillId="0" borderId="0" xfId="0" applyFont="1" applyBorder="1" applyAlignment="1">
      <alignment wrapText="1"/>
    </xf>
    <xf numFmtId="0" fontId="2" fillId="0" borderId="0" xfId="0" applyFont="1" applyBorder="1"/>
    <xf numFmtId="1" fontId="2" fillId="0" borderId="0" xfId="0" applyNumberFormat="1" applyFont="1" applyBorder="1"/>
    <xf numFmtId="4" fontId="2" fillId="0" borderId="0" xfId="0" applyNumberFormat="1" applyFont="1" applyBorder="1"/>
    <xf numFmtId="4" fontId="2" fillId="0" borderId="0" xfId="0" applyNumberFormat="1" applyFont="1" applyBorder="1" applyAlignment="1">
      <alignment horizontal="right"/>
    </xf>
    <xf numFmtId="164" fontId="2" fillId="0" borderId="0" xfId="0" applyNumberFormat="1" applyFont="1" applyBorder="1" applyAlignment="1">
      <alignment horizontal="right"/>
    </xf>
    <xf numFmtId="0" fontId="2" fillId="0" borderId="1" xfId="0" applyFont="1" applyBorder="1" applyAlignment="1">
      <alignment horizontal="center" vertical="center" wrapText="1"/>
    </xf>
    <xf numFmtId="0" fontId="2" fillId="0" borderId="1" xfId="0" applyFont="1" applyBorder="1" applyAlignment="1">
      <alignment vertical="center" wrapText="1"/>
    </xf>
    <xf numFmtId="0" fontId="2" fillId="0" borderId="1" xfId="0" applyFont="1" applyBorder="1" applyAlignment="1">
      <alignment vertical="center"/>
    </xf>
    <xf numFmtId="0" fontId="3" fillId="0" borderId="1" xfId="0" applyFont="1" applyBorder="1" applyAlignment="1">
      <alignment horizontal="center" vertical="center"/>
    </xf>
    <xf numFmtId="1" fontId="2" fillId="0" borderId="1" xfId="0" applyNumberFormat="1" applyFont="1" applyBorder="1" applyAlignment="1">
      <alignment horizontal="center" vertical="center"/>
    </xf>
    <xf numFmtId="4" fontId="2" fillId="0" borderId="1" xfId="0" applyNumberFormat="1" applyFont="1" applyBorder="1" applyAlignment="1">
      <alignment horizontal="center" vertical="center" wrapText="1"/>
    </xf>
    <xf numFmtId="4" fontId="2" fillId="0" borderId="1" xfId="0" applyNumberFormat="1" applyFont="1" applyBorder="1" applyAlignment="1">
      <alignment horizontal="center" vertical="center"/>
    </xf>
    <xf numFmtId="0" fontId="6" fillId="0" borderId="1" xfId="0" applyFont="1" applyBorder="1" applyAlignment="1">
      <alignment horizontal="left" vertical="center" wrapText="1"/>
    </xf>
    <xf numFmtId="0" fontId="3" fillId="3" borderId="0" xfId="0" applyFont="1" applyFill="1" applyAlignment="1">
      <alignment horizontal="left"/>
    </xf>
    <xf numFmtId="0" fontId="3" fillId="3" borderId="2" xfId="0" applyFont="1" applyFill="1" applyBorder="1" applyAlignment="1">
      <alignment horizontal="left"/>
    </xf>
    <xf numFmtId="0" fontId="3" fillId="3" borderId="2" xfId="0" applyFont="1" applyFill="1" applyBorder="1" applyAlignment="1"/>
    <xf numFmtId="0" fontId="6" fillId="0" borderId="1" xfId="0" applyFont="1" applyBorder="1" applyAlignment="1">
      <alignment wrapText="1"/>
    </xf>
    <xf numFmtId="0" fontId="3" fillId="3" borderId="2" xfId="0" applyFont="1" applyFill="1" applyBorder="1" applyAlignment="1">
      <alignment horizontal="left"/>
    </xf>
    <xf numFmtId="0" fontId="3" fillId="3" borderId="2" xfId="0" applyFont="1" applyFill="1" applyBorder="1" applyAlignment="1">
      <alignment horizontal="left" vertical="top"/>
    </xf>
    <xf numFmtId="0" fontId="3" fillId="3" borderId="2" xfId="0" applyFont="1" applyFill="1" applyBorder="1" applyAlignment="1">
      <alignment horizontal="left" wrapText="1"/>
    </xf>
    <xf numFmtId="0" fontId="3" fillId="3" borderId="3" xfId="0" applyFont="1" applyFill="1" applyBorder="1" applyAlignment="1">
      <alignment horizontal="left" wrapText="1"/>
    </xf>
    <xf numFmtId="0" fontId="5" fillId="0" borderId="0" xfId="1" applyFont="1" applyAlignment="1">
      <alignment horizontal="center" vertical="top" wrapText="1"/>
    </xf>
    <xf numFmtId="0" fontId="7" fillId="0" borderId="1" xfId="0" applyFont="1" applyBorder="1" applyAlignment="1">
      <alignment horizontal="left" vertical="center" wrapText="1"/>
    </xf>
    <xf numFmtId="0" fontId="7" fillId="0" borderId="1" xfId="0" applyFont="1" applyBorder="1"/>
    <xf numFmtId="0" fontId="7" fillId="0" borderId="1" xfId="0" applyFont="1" applyBorder="1" applyAlignment="1">
      <alignment wrapText="1"/>
    </xf>
    <xf numFmtId="2" fontId="7" fillId="0" borderId="1" xfId="0" applyNumberFormat="1" applyFont="1" applyBorder="1"/>
  </cellXfs>
  <cellStyles count="2">
    <cellStyle name="Normalny" xfId="0" builtinId="0"/>
    <cellStyle name="Normalny 2" xfId="1" xr:uid="{09996589-4934-4A53-85E6-2E547FF8066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rgbClr val="000000"/>
      </a:dk1>
      <a:lt1>
        <a:srgbClr val="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majorFont>
      <a:minorFont>
        <a:latin typeface="Calibri" panose="020F0502020204030204"/>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219"/>
  <sheetViews>
    <sheetView tabSelected="1" topLeftCell="A11" zoomScaleNormal="100" workbookViewId="0">
      <selection activeCell="J16" sqref="J16"/>
    </sheetView>
  </sheetViews>
  <sheetFormatPr defaultColWidth="9.140625" defaultRowHeight="12.75" customHeight="1" x14ac:dyDescent="0.2"/>
  <cols>
    <col min="1" max="1" width="4" style="1" customWidth="1"/>
    <col min="2" max="2" width="68.140625" style="10" customWidth="1"/>
    <col min="3" max="3" width="5.140625" style="1" customWidth="1"/>
    <col min="4" max="4" width="5.42578125" style="1" customWidth="1"/>
    <col min="5" max="5" width="9.140625" style="1"/>
    <col min="6" max="7" width="11.28515625" style="1" customWidth="1"/>
    <col min="8" max="8" width="11.5703125" style="1" customWidth="1"/>
    <col min="9" max="9" width="14.7109375" style="1" customWidth="1"/>
    <col min="10" max="255" width="9.140625" style="1"/>
    <col min="256" max="256" width="4" style="1" customWidth="1"/>
    <col min="257" max="257" width="70.140625" style="1" customWidth="1"/>
    <col min="258" max="258" width="5.140625" style="1" customWidth="1"/>
    <col min="259" max="259" width="5.42578125" style="1" customWidth="1"/>
    <col min="260" max="260" width="9.140625" style="1"/>
    <col min="261" max="261" width="11.28515625" style="1" customWidth="1"/>
    <col min="262" max="262" width="11.5703125" style="1" customWidth="1"/>
    <col min="263" max="263" width="14.7109375" style="1" customWidth="1"/>
    <col min="264" max="511" width="9.140625" style="1"/>
    <col min="512" max="512" width="4" style="1" customWidth="1"/>
    <col min="513" max="513" width="70.140625" style="1" customWidth="1"/>
    <col min="514" max="514" width="5.140625" style="1" customWidth="1"/>
    <col min="515" max="515" width="5.42578125" style="1" customWidth="1"/>
    <col min="516" max="516" width="9.140625" style="1"/>
    <col min="517" max="517" width="11.28515625" style="1" customWidth="1"/>
    <col min="518" max="518" width="11.5703125" style="1" customWidth="1"/>
    <col min="519" max="519" width="14.7109375" style="1" customWidth="1"/>
    <col min="520" max="767" width="9.140625" style="1"/>
    <col min="768" max="768" width="4" style="1" customWidth="1"/>
    <col min="769" max="769" width="70.140625" style="1" customWidth="1"/>
    <col min="770" max="770" width="5.140625" style="1" customWidth="1"/>
    <col min="771" max="771" width="5.42578125" style="1" customWidth="1"/>
    <col min="772" max="772" width="9.140625" style="1"/>
    <col min="773" max="773" width="11.28515625" style="1" customWidth="1"/>
    <col min="774" max="774" width="11.5703125" style="1" customWidth="1"/>
    <col min="775" max="775" width="14.7109375" style="1" customWidth="1"/>
    <col min="776" max="1023" width="9.140625" style="1"/>
    <col min="1024" max="1024" width="4" style="1" customWidth="1"/>
    <col min="1025" max="1025" width="70.140625" style="1" customWidth="1"/>
    <col min="1026" max="1026" width="5.140625" style="1" customWidth="1"/>
    <col min="1027" max="1027" width="5.42578125" style="1" customWidth="1"/>
    <col min="1028" max="1028" width="9.140625" style="1"/>
    <col min="1029" max="1029" width="11.28515625" style="1" customWidth="1"/>
    <col min="1030" max="1030" width="11.5703125" style="1" customWidth="1"/>
    <col min="1031" max="1031" width="14.7109375" style="1" customWidth="1"/>
    <col min="1032" max="1279" width="9.140625" style="1"/>
    <col min="1280" max="1280" width="4" style="1" customWidth="1"/>
    <col min="1281" max="1281" width="70.140625" style="1" customWidth="1"/>
    <col min="1282" max="1282" width="5.140625" style="1" customWidth="1"/>
    <col min="1283" max="1283" width="5.42578125" style="1" customWidth="1"/>
    <col min="1284" max="1284" width="9.140625" style="1"/>
    <col min="1285" max="1285" width="11.28515625" style="1" customWidth="1"/>
    <col min="1286" max="1286" width="11.5703125" style="1" customWidth="1"/>
    <col min="1287" max="1287" width="14.7109375" style="1" customWidth="1"/>
    <col min="1288" max="1535" width="9.140625" style="1"/>
    <col min="1536" max="1536" width="4" style="1" customWidth="1"/>
    <col min="1537" max="1537" width="70.140625" style="1" customWidth="1"/>
    <col min="1538" max="1538" width="5.140625" style="1" customWidth="1"/>
    <col min="1539" max="1539" width="5.42578125" style="1" customWidth="1"/>
    <col min="1540" max="1540" width="9.140625" style="1"/>
    <col min="1541" max="1541" width="11.28515625" style="1" customWidth="1"/>
    <col min="1542" max="1542" width="11.5703125" style="1" customWidth="1"/>
    <col min="1543" max="1543" width="14.7109375" style="1" customWidth="1"/>
    <col min="1544" max="1791" width="9.140625" style="1"/>
    <col min="1792" max="1792" width="4" style="1" customWidth="1"/>
    <col min="1793" max="1793" width="70.140625" style="1" customWidth="1"/>
    <col min="1794" max="1794" width="5.140625" style="1" customWidth="1"/>
    <col min="1795" max="1795" width="5.42578125" style="1" customWidth="1"/>
    <col min="1796" max="1796" width="9.140625" style="1"/>
    <col min="1797" max="1797" width="11.28515625" style="1" customWidth="1"/>
    <col min="1798" max="1798" width="11.5703125" style="1" customWidth="1"/>
    <col min="1799" max="1799" width="14.7109375" style="1" customWidth="1"/>
    <col min="1800" max="2047" width="9.140625" style="1"/>
    <col min="2048" max="2048" width="4" style="1" customWidth="1"/>
    <col min="2049" max="2049" width="70.140625" style="1" customWidth="1"/>
    <col min="2050" max="2050" width="5.140625" style="1" customWidth="1"/>
    <col min="2051" max="2051" width="5.42578125" style="1" customWidth="1"/>
    <col min="2052" max="2052" width="9.140625" style="1"/>
    <col min="2053" max="2053" width="11.28515625" style="1" customWidth="1"/>
    <col min="2054" max="2054" width="11.5703125" style="1" customWidth="1"/>
    <col min="2055" max="2055" width="14.7109375" style="1" customWidth="1"/>
    <col min="2056" max="2303" width="9.140625" style="1"/>
    <col min="2304" max="2304" width="4" style="1" customWidth="1"/>
    <col min="2305" max="2305" width="70.140625" style="1" customWidth="1"/>
    <col min="2306" max="2306" width="5.140625" style="1" customWidth="1"/>
    <col min="2307" max="2307" width="5.42578125" style="1" customWidth="1"/>
    <col min="2308" max="2308" width="9.140625" style="1"/>
    <col min="2309" max="2309" width="11.28515625" style="1" customWidth="1"/>
    <col min="2310" max="2310" width="11.5703125" style="1" customWidth="1"/>
    <col min="2311" max="2311" width="14.7109375" style="1" customWidth="1"/>
    <col min="2312" max="2559" width="9.140625" style="1"/>
    <col min="2560" max="2560" width="4" style="1" customWidth="1"/>
    <col min="2561" max="2561" width="70.140625" style="1" customWidth="1"/>
    <col min="2562" max="2562" width="5.140625" style="1" customWidth="1"/>
    <col min="2563" max="2563" width="5.42578125" style="1" customWidth="1"/>
    <col min="2564" max="2564" width="9.140625" style="1"/>
    <col min="2565" max="2565" width="11.28515625" style="1" customWidth="1"/>
    <col min="2566" max="2566" width="11.5703125" style="1" customWidth="1"/>
    <col min="2567" max="2567" width="14.7109375" style="1" customWidth="1"/>
    <col min="2568" max="2815" width="9.140625" style="1"/>
    <col min="2816" max="2816" width="4" style="1" customWidth="1"/>
    <col min="2817" max="2817" width="70.140625" style="1" customWidth="1"/>
    <col min="2818" max="2818" width="5.140625" style="1" customWidth="1"/>
    <col min="2819" max="2819" width="5.42578125" style="1" customWidth="1"/>
    <col min="2820" max="2820" width="9.140625" style="1"/>
    <col min="2821" max="2821" width="11.28515625" style="1" customWidth="1"/>
    <col min="2822" max="2822" width="11.5703125" style="1" customWidth="1"/>
    <col min="2823" max="2823" width="14.7109375" style="1" customWidth="1"/>
    <col min="2824" max="3071" width="9.140625" style="1"/>
    <col min="3072" max="3072" width="4" style="1" customWidth="1"/>
    <col min="3073" max="3073" width="70.140625" style="1" customWidth="1"/>
    <col min="3074" max="3074" width="5.140625" style="1" customWidth="1"/>
    <col min="3075" max="3075" width="5.42578125" style="1" customWidth="1"/>
    <col min="3076" max="3076" width="9.140625" style="1"/>
    <col min="3077" max="3077" width="11.28515625" style="1" customWidth="1"/>
    <col min="3078" max="3078" width="11.5703125" style="1" customWidth="1"/>
    <col min="3079" max="3079" width="14.7109375" style="1" customWidth="1"/>
    <col min="3080" max="3327" width="9.140625" style="1"/>
    <col min="3328" max="3328" width="4" style="1" customWidth="1"/>
    <col min="3329" max="3329" width="70.140625" style="1" customWidth="1"/>
    <col min="3330" max="3330" width="5.140625" style="1" customWidth="1"/>
    <col min="3331" max="3331" width="5.42578125" style="1" customWidth="1"/>
    <col min="3332" max="3332" width="9.140625" style="1"/>
    <col min="3333" max="3333" width="11.28515625" style="1" customWidth="1"/>
    <col min="3334" max="3334" width="11.5703125" style="1" customWidth="1"/>
    <col min="3335" max="3335" width="14.7109375" style="1" customWidth="1"/>
    <col min="3336" max="3583" width="9.140625" style="1"/>
    <col min="3584" max="3584" width="4" style="1" customWidth="1"/>
    <col min="3585" max="3585" width="70.140625" style="1" customWidth="1"/>
    <col min="3586" max="3586" width="5.140625" style="1" customWidth="1"/>
    <col min="3587" max="3587" width="5.42578125" style="1" customWidth="1"/>
    <col min="3588" max="3588" width="9.140625" style="1"/>
    <col min="3589" max="3589" width="11.28515625" style="1" customWidth="1"/>
    <col min="3590" max="3590" width="11.5703125" style="1" customWidth="1"/>
    <col min="3591" max="3591" width="14.7109375" style="1" customWidth="1"/>
    <col min="3592" max="3839" width="9.140625" style="1"/>
    <col min="3840" max="3840" width="4" style="1" customWidth="1"/>
    <col min="3841" max="3841" width="70.140625" style="1" customWidth="1"/>
    <col min="3842" max="3842" width="5.140625" style="1" customWidth="1"/>
    <col min="3843" max="3843" width="5.42578125" style="1" customWidth="1"/>
    <col min="3844" max="3844" width="9.140625" style="1"/>
    <col min="3845" max="3845" width="11.28515625" style="1" customWidth="1"/>
    <col min="3846" max="3846" width="11.5703125" style="1" customWidth="1"/>
    <col min="3847" max="3847" width="14.7109375" style="1" customWidth="1"/>
    <col min="3848" max="4095" width="9.140625" style="1"/>
    <col min="4096" max="4096" width="4" style="1" customWidth="1"/>
    <col min="4097" max="4097" width="70.140625" style="1" customWidth="1"/>
    <col min="4098" max="4098" width="5.140625" style="1" customWidth="1"/>
    <col min="4099" max="4099" width="5.42578125" style="1" customWidth="1"/>
    <col min="4100" max="4100" width="9.140625" style="1"/>
    <col min="4101" max="4101" width="11.28515625" style="1" customWidth="1"/>
    <col min="4102" max="4102" width="11.5703125" style="1" customWidth="1"/>
    <col min="4103" max="4103" width="14.7109375" style="1" customWidth="1"/>
    <col min="4104" max="4351" width="9.140625" style="1"/>
    <col min="4352" max="4352" width="4" style="1" customWidth="1"/>
    <col min="4353" max="4353" width="70.140625" style="1" customWidth="1"/>
    <col min="4354" max="4354" width="5.140625" style="1" customWidth="1"/>
    <col min="4355" max="4355" width="5.42578125" style="1" customWidth="1"/>
    <col min="4356" max="4356" width="9.140625" style="1"/>
    <col min="4357" max="4357" width="11.28515625" style="1" customWidth="1"/>
    <col min="4358" max="4358" width="11.5703125" style="1" customWidth="1"/>
    <col min="4359" max="4359" width="14.7109375" style="1" customWidth="1"/>
    <col min="4360" max="4607" width="9.140625" style="1"/>
    <col min="4608" max="4608" width="4" style="1" customWidth="1"/>
    <col min="4609" max="4609" width="70.140625" style="1" customWidth="1"/>
    <col min="4610" max="4610" width="5.140625" style="1" customWidth="1"/>
    <col min="4611" max="4611" width="5.42578125" style="1" customWidth="1"/>
    <col min="4612" max="4612" width="9.140625" style="1"/>
    <col min="4613" max="4613" width="11.28515625" style="1" customWidth="1"/>
    <col min="4614" max="4614" width="11.5703125" style="1" customWidth="1"/>
    <col min="4615" max="4615" width="14.7109375" style="1" customWidth="1"/>
    <col min="4616" max="4863" width="9.140625" style="1"/>
    <col min="4864" max="4864" width="4" style="1" customWidth="1"/>
    <col min="4865" max="4865" width="70.140625" style="1" customWidth="1"/>
    <col min="4866" max="4866" width="5.140625" style="1" customWidth="1"/>
    <col min="4867" max="4867" width="5.42578125" style="1" customWidth="1"/>
    <col min="4868" max="4868" width="9.140625" style="1"/>
    <col min="4869" max="4869" width="11.28515625" style="1" customWidth="1"/>
    <col min="4870" max="4870" width="11.5703125" style="1" customWidth="1"/>
    <col min="4871" max="4871" width="14.7109375" style="1" customWidth="1"/>
    <col min="4872" max="5119" width="9.140625" style="1"/>
    <col min="5120" max="5120" width="4" style="1" customWidth="1"/>
    <col min="5121" max="5121" width="70.140625" style="1" customWidth="1"/>
    <col min="5122" max="5122" width="5.140625" style="1" customWidth="1"/>
    <col min="5123" max="5123" width="5.42578125" style="1" customWidth="1"/>
    <col min="5124" max="5124" width="9.140625" style="1"/>
    <col min="5125" max="5125" width="11.28515625" style="1" customWidth="1"/>
    <col min="5126" max="5126" width="11.5703125" style="1" customWidth="1"/>
    <col min="5127" max="5127" width="14.7109375" style="1" customWidth="1"/>
    <col min="5128" max="5375" width="9.140625" style="1"/>
    <col min="5376" max="5376" width="4" style="1" customWidth="1"/>
    <col min="5377" max="5377" width="70.140625" style="1" customWidth="1"/>
    <col min="5378" max="5378" width="5.140625" style="1" customWidth="1"/>
    <col min="5379" max="5379" width="5.42578125" style="1" customWidth="1"/>
    <col min="5380" max="5380" width="9.140625" style="1"/>
    <col min="5381" max="5381" width="11.28515625" style="1" customWidth="1"/>
    <col min="5382" max="5382" width="11.5703125" style="1" customWidth="1"/>
    <col min="5383" max="5383" width="14.7109375" style="1" customWidth="1"/>
    <col min="5384" max="5631" width="9.140625" style="1"/>
    <col min="5632" max="5632" width="4" style="1" customWidth="1"/>
    <col min="5633" max="5633" width="70.140625" style="1" customWidth="1"/>
    <col min="5634" max="5634" width="5.140625" style="1" customWidth="1"/>
    <col min="5635" max="5635" width="5.42578125" style="1" customWidth="1"/>
    <col min="5636" max="5636" width="9.140625" style="1"/>
    <col min="5637" max="5637" width="11.28515625" style="1" customWidth="1"/>
    <col min="5638" max="5638" width="11.5703125" style="1" customWidth="1"/>
    <col min="5639" max="5639" width="14.7109375" style="1" customWidth="1"/>
    <col min="5640" max="5887" width="9.140625" style="1"/>
    <col min="5888" max="5888" width="4" style="1" customWidth="1"/>
    <col min="5889" max="5889" width="70.140625" style="1" customWidth="1"/>
    <col min="5890" max="5890" width="5.140625" style="1" customWidth="1"/>
    <col min="5891" max="5891" width="5.42578125" style="1" customWidth="1"/>
    <col min="5892" max="5892" width="9.140625" style="1"/>
    <col min="5893" max="5893" width="11.28515625" style="1" customWidth="1"/>
    <col min="5894" max="5894" width="11.5703125" style="1" customWidth="1"/>
    <col min="5895" max="5895" width="14.7109375" style="1" customWidth="1"/>
    <col min="5896" max="6143" width="9.140625" style="1"/>
    <col min="6144" max="6144" width="4" style="1" customWidth="1"/>
    <col min="6145" max="6145" width="70.140625" style="1" customWidth="1"/>
    <col min="6146" max="6146" width="5.140625" style="1" customWidth="1"/>
    <col min="6147" max="6147" width="5.42578125" style="1" customWidth="1"/>
    <col min="6148" max="6148" width="9.140625" style="1"/>
    <col min="6149" max="6149" width="11.28515625" style="1" customWidth="1"/>
    <col min="6150" max="6150" width="11.5703125" style="1" customWidth="1"/>
    <col min="6151" max="6151" width="14.7109375" style="1" customWidth="1"/>
    <col min="6152" max="6399" width="9.140625" style="1"/>
    <col min="6400" max="6400" width="4" style="1" customWidth="1"/>
    <col min="6401" max="6401" width="70.140625" style="1" customWidth="1"/>
    <col min="6402" max="6402" width="5.140625" style="1" customWidth="1"/>
    <col min="6403" max="6403" width="5.42578125" style="1" customWidth="1"/>
    <col min="6404" max="6404" width="9.140625" style="1"/>
    <col min="6405" max="6405" width="11.28515625" style="1" customWidth="1"/>
    <col min="6406" max="6406" width="11.5703125" style="1" customWidth="1"/>
    <col min="6407" max="6407" width="14.7109375" style="1" customWidth="1"/>
    <col min="6408" max="6655" width="9.140625" style="1"/>
    <col min="6656" max="6656" width="4" style="1" customWidth="1"/>
    <col min="6657" max="6657" width="70.140625" style="1" customWidth="1"/>
    <col min="6658" max="6658" width="5.140625" style="1" customWidth="1"/>
    <col min="6659" max="6659" width="5.42578125" style="1" customWidth="1"/>
    <col min="6660" max="6660" width="9.140625" style="1"/>
    <col min="6661" max="6661" width="11.28515625" style="1" customWidth="1"/>
    <col min="6662" max="6662" width="11.5703125" style="1" customWidth="1"/>
    <col min="6663" max="6663" width="14.7109375" style="1" customWidth="1"/>
    <col min="6664" max="6911" width="9.140625" style="1"/>
    <col min="6912" max="6912" width="4" style="1" customWidth="1"/>
    <col min="6913" max="6913" width="70.140625" style="1" customWidth="1"/>
    <col min="6914" max="6914" width="5.140625" style="1" customWidth="1"/>
    <col min="6915" max="6915" width="5.42578125" style="1" customWidth="1"/>
    <col min="6916" max="6916" width="9.140625" style="1"/>
    <col min="6917" max="6917" width="11.28515625" style="1" customWidth="1"/>
    <col min="6918" max="6918" width="11.5703125" style="1" customWidth="1"/>
    <col min="6919" max="6919" width="14.7109375" style="1" customWidth="1"/>
    <col min="6920" max="7167" width="9.140625" style="1"/>
    <col min="7168" max="7168" width="4" style="1" customWidth="1"/>
    <col min="7169" max="7169" width="70.140625" style="1" customWidth="1"/>
    <col min="7170" max="7170" width="5.140625" style="1" customWidth="1"/>
    <col min="7171" max="7171" width="5.42578125" style="1" customWidth="1"/>
    <col min="7172" max="7172" width="9.140625" style="1"/>
    <col min="7173" max="7173" width="11.28515625" style="1" customWidth="1"/>
    <col min="7174" max="7174" width="11.5703125" style="1" customWidth="1"/>
    <col min="7175" max="7175" width="14.7109375" style="1" customWidth="1"/>
    <col min="7176" max="7423" width="9.140625" style="1"/>
    <col min="7424" max="7424" width="4" style="1" customWidth="1"/>
    <col min="7425" max="7425" width="70.140625" style="1" customWidth="1"/>
    <col min="7426" max="7426" width="5.140625" style="1" customWidth="1"/>
    <col min="7427" max="7427" width="5.42578125" style="1" customWidth="1"/>
    <col min="7428" max="7428" width="9.140625" style="1"/>
    <col min="7429" max="7429" width="11.28515625" style="1" customWidth="1"/>
    <col min="7430" max="7430" width="11.5703125" style="1" customWidth="1"/>
    <col min="7431" max="7431" width="14.7109375" style="1" customWidth="1"/>
    <col min="7432" max="7679" width="9.140625" style="1"/>
    <col min="7680" max="7680" width="4" style="1" customWidth="1"/>
    <col min="7681" max="7681" width="70.140625" style="1" customWidth="1"/>
    <col min="7682" max="7682" width="5.140625" style="1" customWidth="1"/>
    <col min="7683" max="7683" width="5.42578125" style="1" customWidth="1"/>
    <col min="7684" max="7684" width="9.140625" style="1"/>
    <col min="7685" max="7685" width="11.28515625" style="1" customWidth="1"/>
    <col min="7686" max="7686" width="11.5703125" style="1" customWidth="1"/>
    <col min="7687" max="7687" width="14.7109375" style="1" customWidth="1"/>
    <col min="7688" max="7935" width="9.140625" style="1"/>
    <col min="7936" max="7936" width="4" style="1" customWidth="1"/>
    <col min="7937" max="7937" width="70.140625" style="1" customWidth="1"/>
    <col min="7938" max="7938" width="5.140625" style="1" customWidth="1"/>
    <col min="7939" max="7939" width="5.42578125" style="1" customWidth="1"/>
    <col min="7940" max="7940" width="9.140625" style="1"/>
    <col min="7941" max="7941" width="11.28515625" style="1" customWidth="1"/>
    <col min="7942" max="7942" width="11.5703125" style="1" customWidth="1"/>
    <col min="7943" max="7943" width="14.7109375" style="1" customWidth="1"/>
    <col min="7944" max="8191" width="9.140625" style="1"/>
    <col min="8192" max="8192" width="4" style="1" customWidth="1"/>
    <col min="8193" max="8193" width="70.140625" style="1" customWidth="1"/>
    <col min="8194" max="8194" width="5.140625" style="1" customWidth="1"/>
    <col min="8195" max="8195" width="5.42578125" style="1" customWidth="1"/>
    <col min="8196" max="8196" width="9.140625" style="1"/>
    <col min="8197" max="8197" width="11.28515625" style="1" customWidth="1"/>
    <col min="8198" max="8198" width="11.5703125" style="1" customWidth="1"/>
    <col min="8199" max="8199" width="14.7109375" style="1" customWidth="1"/>
    <col min="8200" max="8447" width="9.140625" style="1"/>
    <col min="8448" max="8448" width="4" style="1" customWidth="1"/>
    <col min="8449" max="8449" width="70.140625" style="1" customWidth="1"/>
    <col min="8450" max="8450" width="5.140625" style="1" customWidth="1"/>
    <col min="8451" max="8451" width="5.42578125" style="1" customWidth="1"/>
    <col min="8452" max="8452" width="9.140625" style="1"/>
    <col min="8453" max="8453" width="11.28515625" style="1" customWidth="1"/>
    <col min="8454" max="8454" width="11.5703125" style="1" customWidth="1"/>
    <col min="8455" max="8455" width="14.7109375" style="1" customWidth="1"/>
    <col min="8456" max="8703" width="9.140625" style="1"/>
    <col min="8704" max="8704" width="4" style="1" customWidth="1"/>
    <col min="8705" max="8705" width="70.140625" style="1" customWidth="1"/>
    <col min="8706" max="8706" width="5.140625" style="1" customWidth="1"/>
    <col min="8707" max="8707" width="5.42578125" style="1" customWidth="1"/>
    <col min="8708" max="8708" width="9.140625" style="1"/>
    <col min="8709" max="8709" width="11.28515625" style="1" customWidth="1"/>
    <col min="8710" max="8710" width="11.5703125" style="1" customWidth="1"/>
    <col min="8711" max="8711" width="14.7109375" style="1" customWidth="1"/>
    <col min="8712" max="8959" width="9.140625" style="1"/>
    <col min="8960" max="8960" width="4" style="1" customWidth="1"/>
    <col min="8961" max="8961" width="70.140625" style="1" customWidth="1"/>
    <col min="8962" max="8962" width="5.140625" style="1" customWidth="1"/>
    <col min="8963" max="8963" width="5.42578125" style="1" customWidth="1"/>
    <col min="8964" max="8964" width="9.140625" style="1"/>
    <col min="8965" max="8965" width="11.28515625" style="1" customWidth="1"/>
    <col min="8966" max="8966" width="11.5703125" style="1" customWidth="1"/>
    <col min="8967" max="8967" width="14.7109375" style="1" customWidth="1"/>
    <col min="8968" max="9215" width="9.140625" style="1"/>
    <col min="9216" max="9216" width="4" style="1" customWidth="1"/>
    <col min="9217" max="9217" width="70.140625" style="1" customWidth="1"/>
    <col min="9218" max="9218" width="5.140625" style="1" customWidth="1"/>
    <col min="9219" max="9219" width="5.42578125" style="1" customWidth="1"/>
    <col min="9220" max="9220" width="9.140625" style="1"/>
    <col min="9221" max="9221" width="11.28515625" style="1" customWidth="1"/>
    <col min="9222" max="9222" width="11.5703125" style="1" customWidth="1"/>
    <col min="9223" max="9223" width="14.7109375" style="1" customWidth="1"/>
    <col min="9224" max="9471" width="9.140625" style="1"/>
    <col min="9472" max="9472" width="4" style="1" customWidth="1"/>
    <col min="9473" max="9473" width="70.140625" style="1" customWidth="1"/>
    <col min="9474" max="9474" width="5.140625" style="1" customWidth="1"/>
    <col min="9475" max="9475" width="5.42578125" style="1" customWidth="1"/>
    <col min="9476" max="9476" width="9.140625" style="1"/>
    <col min="9477" max="9477" width="11.28515625" style="1" customWidth="1"/>
    <col min="9478" max="9478" width="11.5703125" style="1" customWidth="1"/>
    <col min="9479" max="9479" width="14.7109375" style="1" customWidth="1"/>
    <col min="9480" max="9727" width="9.140625" style="1"/>
    <col min="9728" max="9728" width="4" style="1" customWidth="1"/>
    <col min="9729" max="9729" width="70.140625" style="1" customWidth="1"/>
    <col min="9730" max="9730" width="5.140625" style="1" customWidth="1"/>
    <col min="9731" max="9731" width="5.42578125" style="1" customWidth="1"/>
    <col min="9732" max="9732" width="9.140625" style="1"/>
    <col min="9733" max="9733" width="11.28515625" style="1" customWidth="1"/>
    <col min="9734" max="9734" width="11.5703125" style="1" customWidth="1"/>
    <col min="9735" max="9735" width="14.7109375" style="1" customWidth="1"/>
    <col min="9736" max="9983" width="9.140625" style="1"/>
    <col min="9984" max="9984" width="4" style="1" customWidth="1"/>
    <col min="9985" max="9985" width="70.140625" style="1" customWidth="1"/>
    <col min="9986" max="9986" width="5.140625" style="1" customWidth="1"/>
    <col min="9987" max="9987" width="5.42578125" style="1" customWidth="1"/>
    <col min="9988" max="9988" width="9.140625" style="1"/>
    <col min="9989" max="9989" width="11.28515625" style="1" customWidth="1"/>
    <col min="9990" max="9990" width="11.5703125" style="1" customWidth="1"/>
    <col min="9991" max="9991" width="14.7109375" style="1" customWidth="1"/>
    <col min="9992" max="10239" width="9.140625" style="1"/>
    <col min="10240" max="10240" width="4" style="1" customWidth="1"/>
    <col min="10241" max="10241" width="70.140625" style="1" customWidth="1"/>
    <col min="10242" max="10242" width="5.140625" style="1" customWidth="1"/>
    <col min="10243" max="10243" width="5.42578125" style="1" customWidth="1"/>
    <col min="10244" max="10244" width="9.140625" style="1"/>
    <col min="10245" max="10245" width="11.28515625" style="1" customWidth="1"/>
    <col min="10246" max="10246" width="11.5703125" style="1" customWidth="1"/>
    <col min="10247" max="10247" width="14.7109375" style="1" customWidth="1"/>
    <col min="10248" max="10495" width="9.140625" style="1"/>
    <col min="10496" max="10496" width="4" style="1" customWidth="1"/>
    <col min="10497" max="10497" width="70.140625" style="1" customWidth="1"/>
    <col min="10498" max="10498" width="5.140625" style="1" customWidth="1"/>
    <col min="10499" max="10499" width="5.42578125" style="1" customWidth="1"/>
    <col min="10500" max="10500" width="9.140625" style="1"/>
    <col min="10501" max="10501" width="11.28515625" style="1" customWidth="1"/>
    <col min="10502" max="10502" width="11.5703125" style="1" customWidth="1"/>
    <col min="10503" max="10503" width="14.7109375" style="1" customWidth="1"/>
    <col min="10504" max="10751" width="9.140625" style="1"/>
    <col min="10752" max="10752" width="4" style="1" customWidth="1"/>
    <col min="10753" max="10753" width="70.140625" style="1" customWidth="1"/>
    <col min="10754" max="10754" width="5.140625" style="1" customWidth="1"/>
    <col min="10755" max="10755" width="5.42578125" style="1" customWidth="1"/>
    <col min="10756" max="10756" width="9.140625" style="1"/>
    <col min="10757" max="10757" width="11.28515625" style="1" customWidth="1"/>
    <col min="10758" max="10758" width="11.5703125" style="1" customWidth="1"/>
    <col min="10759" max="10759" width="14.7109375" style="1" customWidth="1"/>
    <col min="10760" max="11007" width="9.140625" style="1"/>
    <col min="11008" max="11008" width="4" style="1" customWidth="1"/>
    <col min="11009" max="11009" width="70.140625" style="1" customWidth="1"/>
    <col min="11010" max="11010" width="5.140625" style="1" customWidth="1"/>
    <col min="11011" max="11011" width="5.42578125" style="1" customWidth="1"/>
    <col min="11012" max="11012" width="9.140625" style="1"/>
    <col min="11013" max="11013" width="11.28515625" style="1" customWidth="1"/>
    <col min="11014" max="11014" width="11.5703125" style="1" customWidth="1"/>
    <col min="11015" max="11015" width="14.7109375" style="1" customWidth="1"/>
    <col min="11016" max="11263" width="9.140625" style="1"/>
    <col min="11264" max="11264" width="4" style="1" customWidth="1"/>
    <col min="11265" max="11265" width="70.140625" style="1" customWidth="1"/>
    <col min="11266" max="11266" width="5.140625" style="1" customWidth="1"/>
    <col min="11267" max="11267" width="5.42578125" style="1" customWidth="1"/>
    <col min="11268" max="11268" width="9.140625" style="1"/>
    <col min="11269" max="11269" width="11.28515625" style="1" customWidth="1"/>
    <col min="11270" max="11270" width="11.5703125" style="1" customWidth="1"/>
    <col min="11271" max="11271" width="14.7109375" style="1" customWidth="1"/>
    <col min="11272" max="11519" width="9.140625" style="1"/>
    <col min="11520" max="11520" width="4" style="1" customWidth="1"/>
    <col min="11521" max="11521" width="70.140625" style="1" customWidth="1"/>
    <col min="11522" max="11522" width="5.140625" style="1" customWidth="1"/>
    <col min="11523" max="11523" width="5.42578125" style="1" customWidth="1"/>
    <col min="11524" max="11524" width="9.140625" style="1"/>
    <col min="11525" max="11525" width="11.28515625" style="1" customWidth="1"/>
    <col min="11526" max="11526" width="11.5703125" style="1" customWidth="1"/>
    <col min="11527" max="11527" width="14.7109375" style="1" customWidth="1"/>
    <col min="11528" max="11775" width="9.140625" style="1"/>
    <col min="11776" max="11776" width="4" style="1" customWidth="1"/>
    <col min="11777" max="11777" width="70.140625" style="1" customWidth="1"/>
    <col min="11778" max="11778" width="5.140625" style="1" customWidth="1"/>
    <col min="11779" max="11779" width="5.42578125" style="1" customWidth="1"/>
    <col min="11780" max="11780" width="9.140625" style="1"/>
    <col min="11781" max="11781" width="11.28515625" style="1" customWidth="1"/>
    <col min="11782" max="11782" width="11.5703125" style="1" customWidth="1"/>
    <col min="11783" max="11783" width="14.7109375" style="1" customWidth="1"/>
    <col min="11784" max="12031" width="9.140625" style="1"/>
    <col min="12032" max="12032" width="4" style="1" customWidth="1"/>
    <col min="12033" max="12033" width="70.140625" style="1" customWidth="1"/>
    <col min="12034" max="12034" width="5.140625" style="1" customWidth="1"/>
    <col min="12035" max="12035" width="5.42578125" style="1" customWidth="1"/>
    <col min="12036" max="12036" width="9.140625" style="1"/>
    <col min="12037" max="12037" width="11.28515625" style="1" customWidth="1"/>
    <col min="12038" max="12038" width="11.5703125" style="1" customWidth="1"/>
    <col min="12039" max="12039" width="14.7109375" style="1" customWidth="1"/>
    <col min="12040" max="12287" width="9.140625" style="1"/>
    <col min="12288" max="12288" width="4" style="1" customWidth="1"/>
    <col min="12289" max="12289" width="70.140625" style="1" customWidth="1"/>
    <col min="12290" max="12290" width="5.140625" style="1" customWidth="1"/>
    <col min="12291" max="12291" width="5.42578125" style="1" customWidth="1"/>
    <col min="12292" max="12292" width="9.140625" style="1"/>
    <col min="12293" max="12293" width="11.28515625" style="1" customWidth="1"/>
    <col min="12294" max="12294" width="11.5703125" style="1" customWidth="1"/>
    <col min="12295" max="12295" width="14.7109375" style="1" customWidth="1"/>
    <col min="12296" max="12543" width="9.140625" style="1"/>
    <col min="12544" max="12544" width="4" style="1" customWidth="1"/>
    <col min="12545" max="12545" width="70.140625" style="1" customWidth="1"/>
    <col min="12546" max="12546" width="5.140625" style="1" customWidth="1"/>
    <col min="12547" max="12547" width="5.42578125" style="1" customWidth="1"/>
    <col min="12548" max="12548" width="9.140625" style="1"/>
    <col min="12549" max="12549" width="11.28515625" style="1" customWidth="1"/>
    <col min="12550" max="12550" width="11.5703125" style="1" customWidth="1"/>
    <col min="12551" max="12551" width="14.7109375" style="1" customWidth="1"/>
    <col min="12552" max="12799" width="9.140625" style="1"/>
    <col min="12800" max="12800" width="4" style="1" customWidth="1"/>
    <col min="12801" max="12801" width="70.140625" style="1" customWidth="1"/>
    <col min="12802" max="12802" width="5.140625" style="1" customWidth="1"/>
    <col min="12803" max="12803" width="5.42578125" style="1" customWidth="1"/>
    <col min="12804" max="12804" width="9.140625" style="1"/>
    <col min="12805" max="12805" width="11.28515625" style="1" customWidth="1"/>
    <col min="12806" max="12806" width="11.5703125" style="1" customWidth="1"/>
    <col min="12807" max="12807" width="14.7109375" style="1" customWidth="1"/>
    <col min="12808" max="13055" width="9.140625" style="1"/>
    <col min="13056" max="13056" width="4" style="1" customWidth="1"/>
    <col min="13057" max="13057" width="70.140625" style="1" customWidth="1"/>
    <col min="13058" max="13058" width="5.140625" style="1" customWidth="1"/>
    <col min="13059" max="13059" width="5.42578125" style="1" customWidth="1"/>
    <col min="13060" max="13060" width="9.140625" style="1"/>
    <col min="13061" max="13061" width="11.28515625" style="1" customWidth="1"/>
    <col min="13062" max="13062" width="11.5703125" style="1" customWidth="1"/>
    <col min="13063" max="13063" width="14.7109375" style="1" customWidth="1"/>
    <col min="13064" max="13311" width="9.140625" style="1"/>
    <col min="13312" max="13312" width="4" style="1" customWidth="1"/>
    <col min="13313" max="13313" width="70.140625" style="1" customWidth="1"/>
    <col min="13314" max="13314" width="5.140625" style="1" customWidth="1"/>
    <col min="13315" max="13315" width="5.42578125" style="1" customWidth="1"/>
    <col min="13316" max="13316" width="9.140625" style="1"/>
    <col min="13317" max="13317" width="11.28515625" style="1" customWidth="1"/>
    <col min="13318" max="13318" width="11.5703125" style="1" customWidth="1"/>
    <col min="13319" max="13319" width="14.7109375" style="1" customWidth="1"/>
    <col min="13320" max="13567" width="9.140625" style="1"/>
    <col min="13568" max="13568" width="4" style="1" customWidth="1"/>
    <col min="13569" max="13569" width="70.140625" style="1" customWidth="1"/>
    <col min="13570" max="13570" width="5.140625" style="1" customWidth="1"/>
    <col min="13571" max="13571" width="5.42578125" style="1" customWidth="1"/>
    <col min="13572" max="13572" width="9.140625" style="1"/>
    <col min="13573" max="13573" width="11.28515625" style="1" customWidth="1"/>
    <col min="13574" max="13574" width="11.5703125" style="1" customWidth="1"/>
    <col min="13575" max="13575" width="14.7109375" style="1" customWidth="1"/>
    <col min="13576" max="13823" width="9.140625" style="1"/>
    <col min="13824" max="13824" width="4" style="1" customWidth="1"/>
    <col min="13825" max="13825" width="70.140625" style="1" customWidth="1"/>
    <col min="13826" max="13826" width="5.140625" style="1" customWidth="1"/>
    <col min="13827" max="13827" width="5.42578125" style="1" customWidth="1"/>
    <col min="13828" max="13828" width="9.140625" style="1"/>
    <col min="13829" max="13829" width="11.28515625" style="1" customWidth="1"/>
    <col min="13830" max="13830" width="11.5703125" style="1" customWidth="1"/>
    <col min="13831" max="13831" width="14.7109375" style="1" customWidth="1"/>
    <col min="13832" max="14079" width="9.140625" style="1"/>
    <col min="14080" max="14080" width="4" style="1" customWidth="1"/>
    <col min="14081" max="14081" width="70.140625" style="1" customWidth="1"/>
    <col min="14082" max="14082" width="5.140625" style="1" customWidth="1"/>
    <col min="14083" max="14083" width="5.42578125" style="1" customWidth="1"/>
    <col min="14084" max="14084" width="9.140625" style="1"/>
    <col min="14085" max="14085" width="11.28515625" style="1" customWidth="1"/>
    <col min="14086" max="14086" width="11.5703125" style="1" customWidth="1"/>
    <col min="14087" max="14087" width="14.7109375" style="1" customWidth="1"/>
    <col min="14088" max="14335" width="9.140625" style="1"/>
    <col min="14336" max="14336" width="4" style="1" customWidth="1"/>
    <col min="14337" max="14337" width="70.140625" style="1" customWidth="1"/>
    <col min="14338" max="14338" width="5.140625" style="1" customWidth="1"/>
    <col min="14339" max="14339" width="5.42578125" style="1" customWidth="1"/>
    <col min="14340" max="14340" width="9.140625" style="1"/>
    <col min="14341" max="14341" width="11.28515625" style="1" customWidth="1"/>
    <col min="14342" max="14342" width="11.5703125" style="1" customWidth="1"/>
    <col min="14343" max="14343" width="14.7109375" style="1" customWidth="1"/>
    <col min="14344" max="14591" width="9.140625" style="1"/>
    <col min="14592" max="14592" width="4" style="1" customWidth="1"/>
    <col min="14593" max="14593" width="70.140625" style="1" customWidth="1"/>
    <col min="14594" max="14594" width="5.140625" style="1" customWidth="1"/>
    <col min="14595" max="14595" width="5.42578125" style="1" customWidth="1"/>
    <col min="14596" max="14596" width="9.140625" style="1"/>
    <col min="14597" max="14597" width="11.28515625" style="1" customWidth="1"/>
    <col min="14598" max="14598" width="11.5703125" style="1" customWidth="1"/>
    <col min="14599" max="14599" width="14.7109375" style="1" customWidth="1"/>
    <col min="14600" max="14847" width="9.140625" style="1"/>
    <col min="14848" max="14848" width="4" style="1" customWidth="1"/>
    <col min="14849" max="14849" width="70.140625" style="1" customWidth="1"/>
    <col min="14850" max="14850" width="5.140625" style="1" customWidth="1"/>
    <col min="14851" max="14851" width="5.42578125" style="1" customWidth="1"/>
    <col min="14852" max="14852" width="9.140625" style="1"/>
    <col min="14853" max="14853" width="11.28515625" style="1" customWidth="1"/>
    <col min="14854" max="14854" width="11.5703125" style="1" customWidth="1"/>
    <col min="14855" max="14855" width="14.7109375" style="1" customWidth="1"/>
    <col min="14856" max="15103" width="9.140625" style="1"/>
    <col min="15104" max="15104" width="4" style="1" customWidth="1"/>
    <col min="15105" max="15105" width="70.140625" style="1" customWidth="1"/>
    <col min="15106" max="15106" width="5.140625" style="1" customWidth="1"/>
    <col min="15107" max="15107" width="5.42578125" style="1" customWidth="1"/>
    <col min="15108" max="15108" width="9.140625" style="1"/>
    <col min="15109" max="15109" width="11.28515625" style="1" customWidth="1"/>
    <col min="15110" max="15110" width="11.5703125" style="1" customWidth="1"/>
    <col min="15111" max="15111" width="14.7109375" style="1" customWidth="1"/>
    <col min="15112" max="15359" width="9.140625" style="1"/>
    <col min="15360" max="15360" width="4" style="1" customWidth="1"/>
    <col min="15361" max="15361" width="70.140625" style="1" customWidth="1"/>
    <col min="15362" max="15362" width="5.140625" style="1" customWidth="1"/>
    <col min="15363" max="15363" width="5.42578125" style="1" customWidth="1"/>
    <col min="15364" max="15364" width="9.140625" style="1"/>
    <col min="15365" max="15365" width="11.28515625" style="1" customWidth="1"/>
    <col min="15366" max="15366" width="11.5703125" style="1" customWidth="1"/>
    <col min="15367" max="15367" width="14.7109375" style="1" customWidth="1"/>
    <col min="15368" max="15615" width="9.140625" style="1"/>
    <col min="15616" max="15616" width="4" style="1" customWidth="1"/>
    <col min="15617" max="15617" width="70.140625" style="1" customWidth="1"/>
    <col min="15618" max="15618" width="5.140625" style="1" customWidth="1"/>
    <col min="15619" max="15619" width="5.42578125" style="1" customWidth="1"/>
    <col min="15620" max="15620" width="9.140625" style="1"/>
    <col min="15621" max="15621" width="11.28515625" style="1" customWidth="1"/>
    <col min="15622" max="15622" width="11.5703125" style="1" customWidth="1"/>
    <col min="15623" max="15623" width="14.7109375" style="1" customWidth="1"/>
    <col min="15624" max="15871" width="9.140625" style="1"/>
    <col min="15872" max="15872" width="4" style="1" customWidth="1"/>
    <col min="15873" max="15873" width="70.140625" style="1" customWidth="1"/>
    <col min="15874" max="15874" width="5.140625" style="1" customWidth="1"/>
    <col min="15875" max="15875" width="5.42578125" style="1" customWidth="1"/>
    <col min="15876" max="15876" width="9.140625" style="1"/>
    <col min="15877" max="15877" width="11.28515625" style="1" customWidth="1"/>
    <col min="15878" max="15878" width="11.5703125" style="1" customWidth="1"/>
    <col min="15879" max="15879" width="14.7109375" style="1" customWidth="1"/>
    <col min="15880" max="16127" width="9.140625" style="1"/>
    <col min="16128" max="16128" width="4" style="1" customWidth="1"/>
    <col min="16129" max="16129" width="70.140625" style="1" customWidth="1"/>
    <col min="16130" max="16130" width="5.140625" style="1" customWidth="1"/>
    <col min="16131" max="16131" width="5.42578125" style="1" customWidth="1"/>
    <col min="16132" max="16132" width="9.140625" style="1"/>
    <col min="16133" max="16133" width="11.28515625" style="1" customWidth="1"/>
    <col min="16134" max="16134" width="11.5703125" style="1" customWidth="1"/>
    <col min="16135" max="16135" width="14.7109375" style="1" customWidth="1"/>
    <col min="16136" max="16384" width="9.140625" style="1"/>
  </cols>
  <sheetData>
    <row r="1" spans="1:9" ht="231" customHeight="1" x14ac:dyDescent="0.2">
      <c r="B1" s="52" t="s">
        <v>145</v>
      </c>
      <c r="C1" s="52"/>
      <c r="D1" s="52"/>
      <c r="E1" s="52"/>
      <c r="F1" s="52"/>
      <c r="G1" s="52"/>
      <c r="H1" s="52"/>
      <c r="I1" s="52"/>
    </row>
    <row r="3" spans="1:9" ht="21.75" customHeight="1" x14ac:dyDescent="0.2">
      <c r="A3" s="48" t="s">
        <v>0</v>
      </c>
      <c r="B3" s="48"/>
      <c r="C3" s="48"/>
      <c r="D3" s="48"/>
      <c r="E3" s="48"/>
      <c r="F3" s="48"/>
      <c r="G3" s="48"/>
      <c r="H3" s="48"/>
      <c r="I3" s="48"/>
    </row>
    <row r="4" spans="1:9" ht="51" x14ac:dyDescent="0.2">
      <c r="A4" s="38" t="s">
        <v>1</v>
      </c>
      <c r="B4" s="36" t="s">
        <v>2</v>
      </c>
      <c r="C4" s="22" t="s">
        <v>3</v>
      </c>
      <c r="D4" s="22" t="s">
        <v>4</v>
      </c>
      <c r="E4" s="36" t="s">
        <v>5</v>
      </c>
      <c r="F4" s="36" t="s">
        <v>6</v>
      </c>
      <c r="G4" s="36" t="s">
        <v>143</v>
      </c>
      <c r="H4" s="36" t="s">
        <v>7</v>
      </c>
      <c r="I4" s="36" t="s">
        <v>147</v>
      </c>
    </row>
    <row r="5" spans="1:9" ht="194.25" customHeight="1" x14ac:dyDescent="0.2">
      <c r="A5" s="5" t="s">
        <v>8</v>
      </c>
      <c r="B5" s="37" t="s">
        <v>144</v>
      </c>
      <c r="C5" s="4" t="s">
        <v>9</v>
      </c>
      <c r="D5" s="4">
        <v>5</v>
      </c>
      <c r="E5" s="4"/>
      <c r="F5" s="6">
        <f>SUM(D5*E5)</f>
        <v>0</v>
      </c>
      <c r="G5" s="6"/>
      <c r="H5" s="6">
        <f>SUM(F5*1.08)</f>
        <v>0</v>
      </c>
      <c r="I5" s="7"/>
    </row>
    <row r="6" spans="1:9" ht="215.25" customHeight="1" x14ac:dyDescent="0.2">
      <c r="A6" s="5" t="s">
        <v>10</v>
      </c>
      <c r="B6" s="37" t="s">
        <v>11</v>
      </c>
      <c r="C6" s="4" t="s">
        <v>9</v>
      </c>
      <c r="D6" s="4">
        <v>10</v>
      </c>
      <c r="E6" s="4"/>
      <c r="F6" s="6">
        <f>SUM(D6*E6)</f>
        <v>0</v>
      </c>
      <c r="G6" s="6"/>
      <c r="H6" s="6">
        <f>SUM(F6*1.08)</f>
        <v>0</v>
      </c>
      <c r="I6" s="7"/>
    </row>
    <row r="7" spans="1:9" ht="70.5" customHeight="1" x14ac:dyDescent="0.2">
      <c r="A7" s="5" t="s">
        <v>12</v>
      </c>
      <c r="B7" s="37" t="s">
        <v>13</v>
      </c>
      <c r="C7" s="4" t="s">
        <v>9</v>
      </c>
      <c r="D7" s="4">
        <v>30</v>
      </c>
      <c r="E7" s="4"/>
      <c r="F7" s="6">
        <f>SUM(D7*E7)</f>
        <v>0</v>
      </c>
      <c r="G7" s="6"/>
      <c r="H7" s="6">
        <f>SUM(F7*1.08)</f>
        <v>0</v>
      </c>
      <c r="I7" s="7"/>
    </row>
    <row r="8" spans="1:9" ht="72" customHeight="1" x14ac:dyDescent="0.2">
      <c r="A8" s="5" t="s">
        <v>14</v>
      </c>
      <c r="B8" s="37" t="s">
        <v>15</v>
      </c>
      <c r="C8" s="4" t="s">
        <v>9</v>
      </c>
      <c r="D8" s="4">
        <v>10</v>
      </c>
      <c r="E8" s="4"/>
      <c r="F8" s="6">
        <f>SUM(D8*E8)</f>
        <v>0</v>
      </c>
      <c r="G8" s="6"/>
      <c r="H8" s="6">
        <f>SUM(F8*1.08)</f>
        <v>0</v>
      </c>
      <c r="I8" s="7"/>
    </row>
    <row r="9" spans="1:9" x14ac:dyDescent="0.2">
      <c r="B9" s="2"/>
    </row>
    <row r="10" spans="1:9" x14ac:dyDescent="0.2">
      <c r="B10" s="2"/>
      <c r="F10" s="8">
        <f>SUM(F5:F9)</f>
        <v>0</v>
      </c>
      <c r="G10" s="8"/>
      <c r="H10" s="8">
        <f>SUM(H5:H9)</f>
        <v>0</v>
      </c>
    </row>
    <row r="11" spans="1:9" ht="30.75" customHeight="1" x14ac:dyDescent="0.2">
      <c r="A11" s="48" t="s">
        <v>16</v>
      </c>
      <c r="B11" s="48"/>
      <c r="C11" s="48"/>
      <c r="D11" s="48"/>
      <c r="E11" s="48"/>
      <c r="F11" s="48"/>
      <c r="G11" s="48"/>
      <c r="H11" s="48"/>
      <c r="I11" s="48"/>
    </row>
    <row r="12" spans="1:9" ht="51" x14ac:dyDescent="0.2">
      <c r="A12" s="38" t="s">
        <v>1</v>
      </c>
      <c r="B12" s="36" t="s">
        <v>2</v>
      </c>
      <c r="C12" s="22" t="s">
        <v>3</v>
      </c>
      <c r="D12" s="22" t="s">
        <v>4</v>
      </c>
      <c r="E12" s="36" t="s">
        <v>5</v>
      </c>
      <c r="F12" s="36" t="s">
        <v>6</v>
      </c>
      <c r="G12" s="36" t="s">
        <v>143</v>
      </c>
      <c r="H12" s="36" t="s">
        <v>7</v>
      </c>
      <c r="I12" s="36" t="s">
        <v>147</v>
      </c>
    </row>
    <row r="13" spans="1:9" ht="120.75" customHeight="1" x14ac:dyDescent="0.2">
      <c r="A13" s="5" t="s">
        <v>8</v>
      </c>
      <c r="B13" s="9" t="s">
        <v>17</v>
      </c>
      <c r="C13" s="7" t="s">
        <v>9</v>
      </c>
      <c r="D13" s="4">
        <v>20</v>
      </c>
      <c r="E13" s="4"/>
      <c r="F13" s="6">
        <f>SUM(D13*E13)</f>
        <v>0</v>
      </c>
      <c r="G13" s="6"/>
      <c r="H13" s="6">
        <f>SUM(F13*1.08)</f>
        <v>0</v>
      </c>
      <c r="I13" s="7"/>
    </row>
    <row r="14" spans="1:9" ht="90" customHeight="1" x14ac:dyDescent="0.2">
      <c r="A14" s="5" t="s">
        <v>10</v>
      </c>
      <c r="B14" s="53" t="s">
        <v>157</v>
      </c>
      <c r="C14" s="54" t="s">
        <v>157</v>
      </c>
      <c r="D14" s="55" t="s">
        <v>157</v>
      </c>
      <c r="E14" s="55"/>
      <c r="F14" s="56"/>
      <c r="G14" s="56"/>
      <c r="H14" s="56"/>
      <c r="I14" s="54"/>
    </row>
    <row r="15" spans="1:9" ht="73.5" customHeight="1" x14ac:dyDescent="0.2">
      <c r="A15" s="5" t="s">
        <v>12</v>
      </c>
      <c r="B15" s="9" t="s">
        <v>19</v>
      </c>
      <c r="C15" s="7" t="s">
        <v>18</v>
      </c>
      <c r="D15" s="4">
        <v>5</v>
      </c>
      <c r="E15" s="4"/>
      <c r="F15" s="6">
        <f>SUM(D15*E15)</f>
        <v>0</v>
      </c>
      <c r="G15" s="6"/>
      <c r="H15" s="6">
        <f>SUM(F15*1.08)</f>
        <v>0</v>
      </c>
      <c r="I15" s="7"/>
    </row>
    <row r="16" spans="1:9" ht="110.25" customHeight="1" x14ac:dyDescent="0.2">
      <c r="A16" s="5" t="s">
        <v>14</v>
      </c>
      <c r="B16" s="9" t="s">
        <v>20</v>
      </c>
      <c r="C16" s="7" t="s">
        <v>18</v>
      </c>
      <c r="D16" s="4">
        <v>5</v>
      </c>
      <c r="E16" s="4"/>
      <c r="F16" s="6">
        <f>SUM(D16*E16)</f>
        <v>0</v>
      </c>
      <c r="G16" s="6"/>
      <c r="H16" s="6">
        <f>SUM(F16*1.08)</f>
        <v>0</v>
      </c>
      <c r="I16" s="7"/>
    </row>
    <row r="17" spans="1:9" ht="110.25" customHeight="1" x14ac:dyDescent="0.2">
      <c r="A17" s="5" t="s">
        <v>21</v>
      </c>
      <c r="B17" s="9" t="s">
        <v>22</v>
      </c>
      <c r="C17" s="7" t="s">
        <v>18</v>
      </c>
      <c r="D17" s="4">
        <v>4</v>
      </c>
      <c r="E17" s="4"/>
      <c r="F17" s="6">
        <f>SUM(D17*E17)</f>
        <v>0</v>
      </c>
      <c r="G17" s="6"/>
      <c r="H17" s="6">
        <f>SUM(F17*1.08)</f>
        <v>0</v>
      </c>
      <c r="I17" s="7"/>
    </row>
    <row r="18" spans="1:9" x14ac:dyDescent="0.2">
      <c r="B18" s="2"/>
    </row>
    <row r="19" spans="1:9" x14ac:dyDescent="0.2">
      <c r="B19" s="2"/>
      <c r="F19" s="8">
        <f>SUM(F13:F18)</f>
        <v>0</v>
      </c>
      <c r="G19" s="8"/>
      <c r="H19" s="8">
        <f>SUM(H13:H18)</f>
        <v>0</v>
      </c>
    </row>
    <row r="20" spans="1:9" x14ac:dyDescent="0.2">
      <c r="B20" s="2"/>
      <c r="F20" s="8"/>
      <c r="G20" s="8"/>
      <c r="H20" s="8"/>
    </row>
    <row r="21" spans="1:9" ht="30.75" customHeight="1" x14ac:dyDescent="0.2">
      <c r="A21" s="48" t="s">
        <v>23</v>
      </c>
      <c r="B21" s="48"/>
      <c r="C21" s="48"/>
      <c r="D21" s="48"/>
      <c r="E21" s="48"/>
      <c r="F21" s="48"/>
      <c r="G21" s="48"/>
      <c r="H21" s="48"/>
      <c r="I21" s="48"/>
    </row>
    <row r="22" spans="1:9" ht="51" x14ac:dyDescent="0.2">
      <c r="A22" s="22" t="s">
        <v>1</v>
      </c>
      <c r="B22" s="36" t="s">
        <v>2</v>
      </c>
      <c r="C22" s="22" t="s">
        <v>3</v>
      </c>
      <c r="D22" s="22" t="s">
        <v>4</v>
      </c>
      <c r="E22" s="36" t="s">
        <v>5</v>
      </c>
      <c r="F22" s="36" t="s">
        <v>6</v>
      </c>
      <c r="G22" s="36" t="s">
        <v>143</v>
      </c>
      <c r="H22" s="36" t="s">
        <v>7</v>
      </c>
      <c r="I22" s="36" t="s">
        <v>147</v>
      </c>
    </row>
    <row r="23" spans="1:9" ht="39" customHeight="1" x14ac:dyDescent="0.2">
      <c r="A23" s="5" t="s">
        <v>8</v>
      </c>
      <c r="B23" s="9" t="s">
        <v>24</v>
      </c>
      <c r="C23" s="7" t="s">
        <v>18</v>
      </c>
      <c r="D23" s="4">
        <v>2</v>
      </c>
      <c r="E23" s="4"/>
      <c r="F23" s="6">
        <f>SUM(D23*E23)</f>
        <v>0</v>
      </c>
      <c r="G23" s="6"/>
      <c r="H23" s="6">
        <f>SUM(F23*1.08)</f>
        <v>0</v>
      </c>
      <c r="I23" s="7"/>
    </row>
    <row r="24" spans="1:9" ht="28.5" customHeight="1" x14ac:dyDescent="0.2">
      <c r="A24" s="5" t="s">
        <v>10</v>
      </c>
      <c r="B24" s="9" t="s">
        <v>25</v>
      </c>
      <c r="C24" s="7" t="s">
        <v>18</v>
      </c>
      <c r="D24" s="4">
        <v>2</v>
      </c>
      <c r="E24" s="4"/>
      <c r="F24" s="6">
        <f>SUM(D24*E24)</f>
        <v>0</v>
      </c>
      <c r="G24" s="6"/>
      <c r="H24" s="6">
        <f>SUM(F24*1.08)</f>
        <v>0</v>
      </c>
      <c r="I24" s="7"/>
    </row>
    <row r="25" spans="1:9" x14ac:dyDescent="0.2">
      <c r="B25" s="2"/>
    </row>
    <row r="26" spans="1:9" x14ac:dyDescent="0.2">
      <c r="B26" s="2"/>
      <c r="F26" s="8">
        <f>SUM(F23:F25)</f>
        <v>0</v>
      </c>
      <c r="G26" s="8"/>
      <c r="H26" s="8">
        <f>SUM(H23:H25)</f>
        <v>0</v>
      </c>
    </row>
    <row r="27" spans="1:9" x14ac:dyDescent="0.2">
      <c r="B27" s="2"/>
      <c r="F27" s="8"/>
      <c r="G27" s="8"/>
      <c r="H27" s="8"/>
    </row>
    <row r="28" spans="1:9" ht="17.25" customHeight="1" x14ac:dyDescent="0.2">
      <c r="A28" s="48" t="s">
        <v>26</v>
      </c>
      <c r="B28" s="48"/>
      <c r="C28" s="48"/>
      <c r="D28" s="48"/>
      <c r="E28" s="48"/>
      <c r="F28" s="48"/>
      <c r="G28" s="48"/>
      <c r="H28" s="48"/>
      <c r="I28" s="48"/>
    </row>
    <row r="29" spans="1:9" ht="51" x14ac:dyDescent="0.2">
      <c r="A29" s="22" t="s">
        <v>1</v>
      </c>
      <c r="B29" s="36" t="s">
        <v>2</v>
      </c>
      <c r="C29" s="22" t="s">
        <v>3</v>
      </c>
      <c r="D29" s="22" t="s">
        <v>4</v>
      </c>
      <c r="E29" s="36" t="s">
        <v>5</v>
      </c>
      <c r="F29" s="36" t="s">
        <v>6</v>
      </c>
      <c r="G29" s="36" t="s">
        <v>143</v>
      </c>
      <c r="H29" s="36" t="s">
        <v>7</v>
      </c>
      <c r="I29" s="36" t="s">
        <v>147</v>
      </c>
    </row>
    <row r="30" spans="1:9" ht="120.75" customHeight="1" x14ac:dyDescent="0.2">
      <c r="A30" s="5" t="s">
        <v>8</v>
      </c>
      <c r="B30" s="9" t="s">
        <v>154</v>
      </c>
      <c r="C30" s="7" t="s">
        <v>18</v>
      </c>
      <c r="D30" s="4">
        <v>700</v>
      </c>
      <c r="E30" s="4"/>
      <c r="F30" s="6">
        <f>SUM(D30*E30)</f>
        <v>0</v>
      </c>
      <c r="G30" s="6"/>
      <c r="H30" s="6">
        <f>SUM(F30*1.08)</f>
        <v>0</v>
      </c>
      <c r="I30" s="7"/>
    </row>
    <row r="31" spans="1:9" x14ac:dyDescent="0.2">
      <c r="B31" s="2"/>
      <c r="F31" s="8">
        <f>SUM(F30)</f>
        <v>0</v>
      </c>
      <c r="G31" s="8"/>
      <c r="H31" s="8">
        <f>SUM(H30)</f>
        <v>0</v>
      </c>
    </row>
    <row r="32" spans="1:9" x14ac:dyDescent="0.2">
      <c r="B32" s="2"/>
      <c r="F32" s="8"/>
      <c r="G32" s="8"/>
      <c r="H32" s="8"/>
    </row>
    <row r="33" spans="1:9" x14ac:dyDescent="0.2">
      <c r="B33" s="2"/>
      <c r="F33" s="8"/>
      <c r="G33" s="8"/>
      <c r="H33" s="8"/>
    </row>
    <row r="34" spans="1:9" ht="30.75" customHeight="1" x14ac:dyDescent="0.2">
      <c r="A34" s="48" t="s">
        <v>27</v>
      </c>
      <c r="B34" s="48"/>
      <c r="C34" s="48"/>
      <c r="D34" s="48"/>
      <c r="E34" s="48"/>
      <c r="F34" s="48"/>
      <c r="G34" s="48"/>
      <c r="H34" s="48"/>
      <c r="I34" s="48"/>
    </row>
    <row r="35" spans="1:9" ht="51" x14ac:dyDescent="0.2">
      <c r="A35" s="22" t="s">
        <v>1</v>
      </c>
      <c r="B35" s="36" t="s">
        <v>2</v>
      </c>
      <c r="C35" s="22" t="s">
        <v>3</v>
      </c>
      <c r="D35" s="22" t="s">
        <v>4</v>
      </c>
      <c r="E35" s="36" t="s">
        <v>5</v>
      </c>
      <c r="F35" s="36" t="s">
        <v>6</v>
      </c>
      <c r="G35" s="36" t="s">
        <v>143</v>
      </c>
      <c r="H35" s="36" t="s">
        <v>7</v>
      </c>
      <c r="I35" s="36" t="s">
        <v>147</v>
      </c>
    </row>
    <row r="36" spans="1:9" ht="102" customHeight="1" x14ac:dyDescent="0.2">
      <c r="A36" s="5" t="s">
        <v>8</v>
      </c>
      <c r="B36" s="9" t="s">
        <v>28</v>
      </c>
      <c r="C36" s="7" t="s">
        <v>18</v>
      </c>
      <c r="D36" s="4">
        <v>50</v>
      </c>
      <c r="E36" s="4"/>
      <c r="F36" s="6">
        <f>SUM(D36*E36)</f>
        <v>0</v>
      </c>
      <c r="G36" s="6"/>
      <c r="H36" s="6">
        <f>SUM(F36*1.08)</f>
        <v>0</v>
      </c>
      <c r="I36" s="7"/>
    </row>
    <row r="37" spans="1:9" ht="73.5" customHeight="1" x14ac:dyDescent="0.2">
      <c r="A37" s="5" t="s">
        <v>10</v>
      </c>
      <c r="B37" s="9" t="s">
        <v>29</v>
      </c>
      <c r="C37" s="7" t="s">
        <v>18</v>
      </c>
      <c r="D37" s="4">
        <v>5</v>
      </c>
      <c r="E37" s="4"/>
      <c r="F37" s="6">
        <f>SUM(D37*E37)</f>
        <v>0</v>
      </c>
      <c r="G37" s="6"/>
      <c r="H37" s="6">
        <f>SUM(F37*1.08)</f>
        <v>0</v>
      </c>
      <c r="I37" s="7"/>
    </row>
    <row r="38" spans="1:9" ht="110.25" customHeight="1" x14ac:dyDescent="0.2">
      <c r="A38" s="5" t="s">
        <v>12</v>
      </c>
      <c r="B38" s="9" t="s">
        <v>30</v>
      </c>
      <c r="C38" s="7" t="s">
        <v>18</v>
      </c>
      <c r="D38" s="4">
        <v>20</v>
      </c>
      <c r="E38" s="4"/>
      <c r="F38" s="6">
        <f>SUM(D38*E38)</f>
        <v>0</v>
      </c>
      <c r="G38" s="6"/>
      <c r="H38" s="6">
        <f>SUM(F38*1.08)</f>
        <v>0</v>
      </c>
      <c r="I38" s="7"/>
    </row>
    <row r="39" spans="1:9" ht="110.25" customHeight="1" x14ac:dyDescent="0.2">
      <c r="A39" s="5" t="s">
        <v>14</v>
      </c>
      <c r="B39" s="9" t="s">
        <v>31</v>
      </c>
      <c r="C39" s="7" t="s">
        <v>18</v>
      </c>
      <c r="D39" s="4">
        <v>2</v>
      </c>
      <c r="E39" s="4"/>
      <c r="F39" s="6">
        <f>SUM(D39*E39)</f>
        <v>0</v>
      </c>
      <c r="G39" s="6"/>
      <c r="H39" s="6">
        <f>SUM(F39*1.08)</f>
        <v>0</v>
      </c>
      <c r="I39" s="7"/>
    </row>
    <row r="40" spans="1:9" ht="88.5" customHeight="1" x14ac:dyDescent="0.2">
      <c r="A40" s="5" t="s">
        <v>21</v>
      </c>
      <c r="B40" s="9" t="s">
        <v>32</v>
      </c>
      <c r="C40" s="7" t="s">
        <v>18</v>
      </c>
      <c r="D40" s="4">
        <v>2</v>
      </c>
      <c r="E40" s="4"/>
      <c r="F40" s="6">
        <f>SUM(D40*E40)</f>
        <v>0</v>
      </c>
      <c r="G40" s="6"/>
      <c r="H40" s="6">
        <f>SUM(F40*1.08)</f>
        <v>0</v>
      </c>
      <c r="I40" s="7"/>
    </row>
    <row r="41" spans="1:9" x14ac:dyDescent="0.2">
      <c r="B41" s="2"/>
    </row>
    <row r="42" spans="1:9" x14ac:dyDescent="0.2">
      <c r="B42" s="2"/>
      <c r="F42" s="8">
        <f>SUM(F36:F41)</f>
        <v>0</v>
      </c>
      <c r="G42" s="8"/>
      <c r="H42" s="8">
        <f>SUM(H36:H41)</f>
        <v>0</v>
      </c>
    </row>
    <row r="43" spans="1:9" ht="30.75" customHeight="1" x14ac:dyDescent="0.2">
      <c r="A43" s="48" t="s">
        <v>33</v>
      </c>
      <c r="B43" s="48"/>
      <c r="C43" s="48"/>
      <c r="D43" s="48"/>
      <c r="E43" s="48"/>
      <c r="F43" s="48"/>
      <c r="G43" s="48"/>
      <c r="H43" s="48"/>
      <c r="I43" s="48"/>
    </row>
    <row r="44" spans="1:9" ht="51" x14ac:dyDescent="0.2">
      <c r="A44" s="22" t="s">
        <v>1</v>
      </c>
      <c r="B44" s="36" t="s">
        <v>2</v>
      </c>
      <c r="C44" s="22" t="s">
        <v>3</v>
      </c>
      <c r="D44" s="22" t="s">
        <v>4</v>
      </c>
      <c r="E44" s="36" t="s">
        <v>5</v>
      </c>
      <c r="F44" s="36" t="s">
        <v>6</v>
      </c>
      <c r="G44" s="36" t="s">
        <v>143</v>
      </c>
      <c r="H44" s="36" t="s">
        <v>7</v>
      </c>
      <c r="I44" s="36" t="s">
        <v>147</v>
      </c>
    </row>
    <row r="45" spans="1:9" ht="87" customHeight="1" x14ac:dyDescent="0.2">
      <c r="A45" s="5" t="s">
        <v>8</v>
      </c>
      <c r="B45" s="9" t="s">
        <v>34</v>
      </c>
      <c r="C45" s="7" t="s">
        <v>18</v>
      </c>
      <c r="D45" s="4">
        <v>2</v>
      </c>
      <c r="E45" s="4"/>
      <c r="F45" s="6">
        <f>SUM(D45*E45)</f>
        <v>0</v>
      </c>
      <c r="G45" s="6"/>
      <c r="H45" s="6">
        <f>SUM(F45*1.08)</f>
        <v>0</v>
      </c>
      <c r="I45" s="7"/>
    </row>
    <row r="46" spans="1:9" x14ac:dyDescent="0.2">
      <c r="B46" s="2"/>
    </row>
    <row r="47" spans="1:9" x14ac:dyDescent="0.2">
      <c r="B47" s="2"/>
      <c r="F47" s="8">
        <f>SUM(F45:F46)</f>
        <v>0</v>
      </c>
      <c r="G47" s="8"/>
      <c r="H47" s="8">
        <f>SUM(H45)</f>
        <v>0</v>
      </c>
    </row>
    <row r="48" spans="1:9" x14ac:dyDescent="0.2">
      <c r="B48" s="2"/>
      <c r="F48" s="8"/>
      <c r="G48" s="8"/>
      <c r="H48" s="8"/>
    </row>
    <row r="50" spans="1:9" ht="31.5" customHeight="1" x14ac:dyDescent="0.2">
      <c r="A50" s="48" t="s">
        <v>35</v>
      </c>
      <c r="B50" s="48"/>
      <c r="C50" s="48"/>
      <c r="D50" s="48"/>
      <c r="E50" s="48"/>
      <c r="F50" s="48"/>
      <c r="G50" s="48"/>
      <c r="H50" s="48"/>
      <c r="I50" s="48"/>
    </row>
    <row r="51" spans="1:9" ht="51" x14ac:dyDescent="0.2">
      <c r="A51" s="22" t="s">
        <v>1</v>
      </c>
      <c r="B51" s="36" t="s">
        <v>2</v>
      </c>
      <c r="C51" s="22" t="s">
        <v>3</v>
      </c>
      <c r="D51" s="22" t="s">
        <v>4</v>
      </c>
      <c r="E51" s="36" t="s">
        <v>5</v>
      </c>
      <c r="F51" s="36" t="s">
        <v>6</v>
      </c>
      <c r="G51" s="36" t="s">
        <v>143</v>
      </c>
      <c r="H51" s="36" t="s">
        <v>7</v>
      </c>
      <c r="I51" s="36" t="s">
        <v>147</v>
      </c>
    </row>
    <row r="52" spans="1:9" ht="105" customHeight="1" x14ac:dyDescent="0.2">
      <c r="A52" s="5" t="s">
        <v>8</v>
      </c>
      <c r="B52" s="9" t="s">
        <v>36</v>
      </c>
      <c r="C52" s="7" t="s">
        <v>18</v>
      </c>
      <c r="D52" s="4">
        <v>2</v>
      </c>
      <c r="E52" s="4"/>
      <c r="F52" s="6">
        <f t="shared" ref="F52:F57" si="0">SUM(D52*E52)</f>
        <v>0</v>
      </c>
      <c r="G52" s="6"/>
      <c r="H52" s="6">
        <f t="shared" ref="H52:H57" si="1">SUM(F52*1.08)</f>
        <v>0</v>
      </c>
      <c r="I52" s="7"/>
    </row>
    <row r="53" spans="1:9" ht="111" customHeight="1" x14ac:dyDescent="0.2">
      <c r="A53" s="5" t="s">
        <v>10</v>
      </c>
      <c r="B53" s="9" t="s">
        <v>37</v>
      </c>
      <c r="C53" s="7" t="s">
        <v>18</v>
      </c>
      <c r="D53" s="4">
        <v>5</v>
      </c>
      <c r="E53" s="4"/>
      <c r="F53" s="6">
        <f t="shared" si="0"/>
        <v>0</v>
      </c>
      <c r="G53" s="6"/>
      <c r="H53" s="6">
        <f t="shared" si="1"/>
        <v>0</v>
      </c>
      <c r="I53" s="7"/>
    </row>
    <row r="54" spans="1:9" ht="84.75" customHeight="1" x14ac:dyDescent="0.2">
      <c r="A54" s="5" t="s">
        <v>12</v>
      </c>
      <c r="B54" s="9" t="s">
        <v>38</v>
      </c>
      <c r="C54" s="7" t="s">
        <v>18</v>
      </c>
      <c r="D54" s="4">
        <v>25</v>
      </c>
      <c r="E54" s="4"/>
      <c r="F54" s="6">
        <f t="shared" si="0"/>
        <v>0</v>
      </c>
      <c r="G54" s="6"/>
      <c r="H54" s="6">
        <f t="shared" si="1"/>
        <v>0</v>
      </c>
      <c r="I54" s="7"/>
    </row>
    <row r="55" spans="1:9" ht="112.5" customHeight="1" x14ac:dyDescent="0.2">
      <c r="A55" s="5" t="s">
        <v>14</v>
      </c>
      <c r="B55" s="9" t="s">
        <v>39</v>
      </c>
      <c r="C55" s="7" t="s">
        <v>18</v>
      </c>
      <c r="D55" s="4">
        <v>2</v>
      </c>
      <c r="E55" s="4"/>
      <c r="F55" s="6">
        <f t="shared" si="0"/>
        <v>0</v>
      </c>
      <c r="G55" s="6"/>
      <c r="H55" s="6">
        <f t="shared" si="1"/>
        <v>0</v>
      </c>
      <c r="I55" s="7"/>
    </row>
    <row r="56" spans="1:9" ht="115.5" customHeight="1" x14ac:dyDescent="0.2">
      <c r="A56" s="5" t="s">
        <v>21</v>
      </c>
      <c r="B56" s="9" t="s">
        <v>40</v>
      </c>
      <c r="C56" s="7" t="s">
        <v>18</v>
      </c>
      <c r="D56" s="4">
        <v>2</v>
      </c>
      <c r="E56" s="4"/>
      <c r="F56" s="6">
        <f t="shared" si="0"/>
        <v>0</v>
      </c>
      <c r="G56" s="6"/>
      <c r="H56" s="6">
        <f t="shared" si="1"/>
        <v>0</v>
      </c>
      <c r="I56" s="7"/>
    </row>
    <row r="57" spans="1:9" ht="53.25" customHeight="1" x14ac:dyDescent="0.2">
      <c r="A57" s="5" t="s">
        <v>41</v>
      </c>
      <c r="B57" s="43" t="s">
        <v>42</v>
      </c>
      <c r="C57" s="7" t="s">
        <v>18</v>
      </c>
      <c r="D57" s="4">
        <v>20</v>
      </c>
      <c r="E57" s="4"/>
      <c r="F57" s="6">
        <f t="shared" si="0"/>
        <v>0</v>
      </c>
      <c r="G57" s="6"/>
      <c r="H57" s="6">
        <f t="shared" si="1"/>
        <v>0</v>
      </c>
      <c r="I57" s="7"/>
    </row>
    <row r="58" spans="1:9" x14ac:dyDescent="0.2">
      <c r="B58" s="2"/>
    </row>
    <row r="59" spans="1:9" x14ac:dyDescent="0.2">
      <c r="B59" s="2"/>
      <c r="F59" s="8">
        <f>SUM(F52:F58)</f>
        <v>0</v>
      </c>
      <c r="G59" s="8"/>
      <c r="H59" s="8">
        <f>SUM(H52:H58)</f>
        <v>0</v>
      </c>
    </row>
    <row r="62" spans="1:9" ht="24.75" customHeight="1" x14ac:dyDescent="0.2">
      <c r="A62" s="48" t="s">
        <v>43</v>
      </c>
      <c r="B62" s="48"/>
      <c r="C62" s="48"/>
      <c r="D62" s="48"/>
      <c r="E62" s="48"/>
      <c r="F62" s="48"/>
      <c r="G62" s="48"/>
      <c r="H62" s="48"/>
      <c r="I62" s="48"/>
    </row>
    <row r="63" spans="1:9" ht="51" x14ac:dyDescent="0.2">
      <c r="A63" s="22" t="s">
        <v>1</v>
      </c>
      <c r="B63" s="36" t="s">
        <v>2</v>
      </c>
      <c r="C63" s="22" t="s">
        <v>3</v>
      </c>
      <c r="D63" s="22" t="s">
        <v>4</v>
      </c>
      <c r="E63" s="36" t="s">
        <v>5</v>
      </c>
      <c r="F63" s="36" t="s">
        <v>6</v>
      </c>
      <c r="G63" s="36" t="s">
        <v>143</v>
      </c>
      <c r="H63" s="36" t="s">
        <v>7</v>
      </c>
      <c r="I63" s="36" t="s">
        <v>147</v>
      </c>
    </row>
    <row r="64" spans="1:9" ht="116.25" customHeight="1" x14ac:dyDescent="0.2">
      <c r="A64" s="5" t="s">
        <v>8</v>
      </c>
      <c r="B64" s="9" t="s">
        <v>44</v>
      </c>
      <c r="C64" s="7" t="s">
        <v>18</v>
      </c>
      <c r="D64" s="4">
        <v>5</v>
      </c>
      <c r="E64" s="4"/>
      <c r="F64" s="6">
        <f t="shared" ref="F64:F79" si="2">SUM(D64*E64)</f>
        <v>0</v>
      </c>
      <c r="G64" s="6"/>
      <c r="H64" s="6">
        <f t="shared" ref="H64:H79" si="3">SUM(F64*1.08)</f>
        <v>0</v>
      </c>
      <c r="I64" s="7"/>
    </row>
    <row r="65" spans="1:9" ht="91.5" customHeight="1" x14ac:dyDescent="0.2">
      <c r="A65" s="5" t="s">
        <v>10</v>
      </c>
      <c r="B65" s="9" t="s">
        <v>45</v>
      </c>
      <c r="C65" s="7" t="s">
        <v>18</v>
      </c>
      <c r="D65" s="4">
        <v>1</v>
      </c>
      <c r="E65" s="4"/>
      <c r="F65" s="6">
        <f t="shared" si="2"/>
        <v>0</v>
      </c>
      <c r="G65" s="6"/>
      <c r="H65" s="6">
        <f t="shared" si="3"/>
        <v>0</v>
      </c>
      <c r="I65" s="7"/>
    </row>
    <row r="66" spans="1:9" ht="49.5" customHeight="1" x14ac:dyDescent="0.2">
      <c r="A66" s="5" t="s">
        <v>12</v>
      </c>
      <c r="B66" s="9" t="s">
        <v>46</v>
      </c>
      <c r="C66" s="7" t="s">
        <v>18</v>
      </c>
      <c r="D66" s="4">
        <v>5</v>
      </c>
      <c r="E66" s="4"/>
      <c r="F66" s="6">
        <f t="shared" si="2"/>
        <v>0</v>
      </c>
      <c r="G66" s="6"/>
      <c r="H66" s="6">
        <f t="shared" si="3"/>
        <v>0</v>
      </c>
      <c r="I66" s="7"/>
    </row>
    <row r="67" spans="1:9" ht="111" customHeight="1" x14ac:dyDescent="0.2">
      <c r="A67" s="5" t="s">
        <v>14</v>
      </c>
      <c r="B67" s="9" t="s">
        <v>47</v>
      </c>
      <c r="C67" s="7" t="s">
        <v>18</v>
      </c>
      <c r="D67" s="4">
        <v>3</v>
      </c>
      <c r="E67" s="4"/>
      <c r="F67" s="6">
        <f t="shared" si="2"/>
        <v>0</v>
      </c>
      <c r="G67" s="6"/>
      <c r="H67" s="6">
        <f t="shared" si="3"/>
        <v>0</v>
      </c>
      <c r="I67" s="7"/>
    </row>
    <row r="68" spans="1:9" ht="93" customHeight="1" x14ac:dyDescent="0.2">
      <c r="A68" s="5" t="s">
        <v>21</v>
      </c>
      <c r="B68" s="9" t="s">
        <v>48</v>
      </c>
      <c r="C68" s="7" t="s">
        <v>18</v>
      </c>
      <c r="D68" s="4">
        <v>2</v>
      </c>
      <c r="E68" s="4"/>
      <c r="F68" s="6">
        <f t="shared" si="2"/>
        <v>0</v>
      </c>
      <c r="G68" s="6"/>
      <c r="H68" s="6">
        <f t="shared" si="3"/>
        <v>0</v>
      </c>
      <c r="I68" s="7"/>
    </row>
    <row r="69" spans="1:9" ht="86.25" customHeight="1" x14ac:dyDescent="0.2">
      <c r="A69" s="5" t="s">
        <v>41</v>
      </c>
      <c r="B69" s="9" t="s">
        <v>49</v>
      </c>
      <c r="C69" s="7" t="s">
        <v>18</v>
      </c>
      <c r="D69" s="4">
        <v>2</v>
      </c>
      <c r="E69" s="4"/>
      <c r="F69" s="6">
        <f t="shared" si="2"/>
        <v>0</v>
      </c>
      <c r="G69" s="6"/>
      <c r="H69" s="6">
        <f t="shared" si="3"/>
        <v>0</v>
      </c>
      <c r="I69" s="7"/>
    </row>
    <row r="70" spans="1:9" ht="96.75" customHeight="1" x14ac:dyDescent="0.2">
      <c r="A70" s="5" t="s">
        <v>50</v>
      </c>
      <c r="B70" s="9" t="s">
        <v>51</v>
      </c>
      <c r="C70" s="7" t="s">
        <v>18</v>
      </c>
      <c r="D70" s="4">
        <v>2</v>
      </c>
      <c r="E70" s="4"/>
      <c r="F70" s="6">
        <f t="shared" si="2"/>
        <v>0</v>
      </c>
      <c r="G70" s="6"/>
      <c r="H70" s="6">
        <f t="shared" si="3"/>
        <v>0</v>
      </c>
      <c r="I70" s="7"/>
    </row>
    <row r="71" spans="1:9" ht="108.75" customHeight="1" x14ac:dyDescent="0.2">
      <c r="A71" s="5" t="s">
        <v>52</v>
      </c>
      <c r="B71" s="9" t="s">
        <v>53</v>
      </c>
      <c r="C71" s="7" t="s">
        <v>18</v>
      </c>
      <c r="D71" s="4">
        <v>2</v>
      </c>
      <c r="E71" s="4"/>
      <c r="F71" s="6">
        <f t="shared" si="2"/>
        <v>0</v>
      </c>
      <c r="G71" s="6"/>
      <c r="H71" s="6">
        <f t="shared" si="3"/>
        <v>0</v>
      </c>
      <c r="I71" s="7"/>
    </row>
    <row r="72" spans="1:9" ht="90" customHeight="1" x14ac:dyDescent="0.2">
      <c r="A72" s="5" t="s">
        <v>54</v>
      </c>
      <c r="B72" s="9" t="s">
        <v>55</v>
      </c>
      <c r="C72" s="7" t="s">
        <v>18</v>
      </c>
      <c r="D72" s="4">
        <v>2</v>
      </c>
      <c r="E72" s="4"/>
      <c r="F72" s="6">
        <f t="shared" si="2"/>
        <v>0</v>
      </c>
      <c r="G72" s="6"/>
      <c r="H72" s="6">
        <f t="shared" si="3"/>
        <v>0</v>
      </c>
      <c r="I72" s="7"/>
    </row>
    <row r="73" spans="1:9" ht="82.5" customHeight="1" x14ac:dyDescent="0.2">
      <c r="A73" s="5" t="s">
        <v>56</v>
      </c>
      <c r="B73" s="9" t="s">
        <v>57</v>
      </c>
      <c r="C73" s="7" t="s">
        <v>18</v>
      </c>
      <c r="D73" s="4">
        <v>2</v>
      </c>
      <c r="E73" s="4"/>
      <c r="F73" s="6">
        <f t="shared" si="2"/>
        <v>0</v>
      </c>
      <c r="G73" s="6"/>
      <c r="H73" s="6">
        <f t="shared" si="3"/>
        <v>0</v>
      </c>
      <c r="I73" s="7"/>
    </row>
    <row r="74" spans="1:9" ht="99.75" customHeight="1" x14ac:dyDescent="0.2">
      <c r="A74" s="5" t="s">
        <v>58</v>
      </c>
      <c r="B74" s="9" t="s">
        <v>59</v>
      </c>
      <c r="C74" s="7" t="s">
        <v>18</v>
      </c>
      <c r="D74" s="4">
        <v>5</v>
      </c>
      <c r="E74" s="4"/>
      <c r="F74" s="6">
        <f t="shared" si="2"/>
        <v>0</v>
      </c>
      <c r="G74" s="6"/>
      <c r="H74" s="6">
        <f t="shared" si="3"/>
        <v>0</v>
      </c>
      <c r="I74" s="7"/>
    </row>
    <row r="75" spans="1:9" ht="81.75" customHeight="1" x14ac:dyDescent="0.2">
      <c r="A75" s="5" t="s">
        <v>60</v>
      </c>
      <c r="B75" s="9" t="s">
        <v>61</v>
      </c>
      <c r="C75" s="7" t="s">
        <v>18</v>
      </c>
      <c r="D75" s="4">
        <v>5</v>
      </c>
      <c r="E75" s="4"/>
      <c r="F75" s="6">
        <f t="shared" si="2"/>
        <v>0</v>
      </c>
      <c r="G75" s="6"/>
      <c r="H75" s="6">
        <f t="shared" si="3"/>
        <v>0</v>
      </c>
      <c r="I75" s="7"/>
    </row>
    <row r="76" spans="1:9" ht="102" customHeight="1" x14ac:dyDescent="0.2">
      <c r="A76" s="5" t="s">
        <v>62</v>
      </c>
      <c r="B76" s="9" t="s">
        <v>63</v>
      </c>
      <c r="C76" s="7" t="s">
        <v>18</v>
      </c>
      <c r="D76" s="4">
        <v>5</v>
      </c>
      <c r="E76" s="4"/>
      <c r="F76" s="6">
        <f t="shared" si="2"/>
        <v>0</v>
      </c>
      <c r="G76" s="6"/>
      <c r="H76" s="6">
        <f t="shared" si="3"/>
        <v>0</v>
      </c>
      <c r="I76" s="7"/>
    </row>
    <row r="77" spans="1:9" ht="83.25" customHeight="1" x14ac:dyDescent="0.2">
      <c r="A77" s="5" t="s">
        <v>64</v>
      </c>
      <c r="B77" s="9" t="s">
        <v>65</v>
      </c>
      <c r="C77" s="7" t="s">
        <v>18</v>
      </c>
      <c r="D77" s="4">
        <v>2</v>
      </c>
      <c r="E77" s="4"/>
      <c r="F77" s="6">
        <f t="shared" si="2"/>
        <v>0</v>
      </c>
      <c r="G77" s="6"/>
      <c r="H77" s="6">
        <f t="shared" si="3"/>
        <v>0</v>
      </c>
      <c r="I77" s="7"/>
    </row>
    <row r="78" spans="1:9" ht="71.25" customHeight="1" x14ac:dyDescent="0.2">
      <c r="A78" s="5" t="s">
        <v>66</v>
      </c>
      <c r="B78" s="9" t="s">
        <v>67</v>
      </c>
      <c r="C78" s="7" t="s">
        <v>18</v>
      </c>
      <c r="D78" s="4">
        <v>5</v>
      </c>
      <c r="E78" s="4"/>
      <c r="F78" s="6">
        <f t="shared" si="2"/>
        <v>0</v>
      </c>
      <c r="G78" s="6"/>
      <c r="H78" s="6">
        <f t="shared" si="3"/>
        <v>0</v>
      </c>
      <c r="I78" s="7"/>
    </row>
    <row r="79" spans="1:9" ht="108.75" customHeight="1" x14ac:dyDescent="0.2">
      <c r="A79" s="5" t="s">
        <v>68</v>
      </c>
      <c r="B79" s="9" t="s">
        <v>69</v>
      </c>
      <c r="C79" s="7" t="s">
        <v>18</v>
      </c>
      <c r="D79" s="4">
        <v>3</v>
      </c>
      <c r="E79" s="4"/>
      <c r="F79" s="6">
        <f t="shared" si="2"/>
        <v>0</v>
      </c>
      <c r="G79" s="6"/>
      <c r="H79" s="6">
        <f t="shared" si="3"/>
        <v>0</v>
      </c>
      <c r="I79" s="7"/>
    </row>
    <row r="80" spans="1:9" x14ac:dyDescent="0.2">
      <c r="F80" s="8">
        <f>SUM(F64:F79)</f>
        <v>0</v>
      </c>
      <c r="G80" s="8"/>
      <c r="H80" s="8">
        <f>SUM(H64:H79)</f>
        <v>0</v>
      </c>
    </row>
    <row r="84" spans="1:9" ht="31.5" customHeight="1" x14ac:dyDescent="0.2">
      <c r="A84" s="48" t="s">
        <v>70</v>
      </c>
      <c r="B84" s="48"/>
      <c r="C84" s="48"/>
      <c r="D84" s="48"/>
      <c r="E84" s="48"/>
      <c r="F84" s="48"/>
      <c r="G84" s="48"/>
      <c r="H84" s="48"/>
      <c r="I84" s="48"/>
    </row>
    <row r="85" spans="1:9" ht="51" x14ac:dyDescent="0.2">
      <c r="A85" s="22" t="s">
        <v>1</v>
      </c>
      <c r="B85" s="36" t="s">
        <v>2</v>
      </c>
      <c r="C85" s="22" t="s">
        <v>3</v>
      </c>
      <c r="D85" s="22" t="s">
        <v>4</v>
      </c>
      <c r="E85" s="36" t="s">
        <v>5</v>
      </c>
      <c r="F85" s="36" t="s">
        <v>6</v>
      </c>
      <c r="G85" s="36" t="s">
        <v>143</v>
      </c>
      <c r="H85" s="36" t="s">
        <v>7</v>
      </c>
      <c r="I85" s="36" t="s">
        <v>147</v>
      </c>
    </row>
    <row r="86" spans="1:9" ht="63.75" customHeight="1" x14ac:dyDescent="0.2">
      <c r="A86" s="5" t="s">
        <v>8</v>
      </c>
      <c r="B86" s="9" t="s">
        <v>71</v>
      </c>
      <c r="C86" s="7" t="s">
        <v>72</v>
      </c>
      <c r="D86" s="4">
        <v>10</v>
      </c>
      <c r="E86" s="4"/>
      <c r="F86" s="6">
        <f t="shared" ref="F86:F92" si="4">SUM(D86*E86)</f>
        <v>0</v>
      </c>
      <c r="G86" s="6"/>
      <c r="H86" s="6">
        <f t="shared" ref="H86:H92" si="5">SUM(F86*1.08)</f>
        <v>0</v>
      </c>
      <c r="I86" s="7"/>
    </row>
    <row r="87" spans="1:9" ht="74.25" customHeight="1" x14ac:dyDescent="0.2">
      <c r="A87" s="5" t="s">
        <v>10</v>
      </c>
      <c r="B87" s="9" t="s">
        <v>73</v>
      </c>
      <c r="C87" s="7" t="s">
        <v>72</v>
      </c>
      <c r="D87" s="4">
        <v>5</v>
      </c>
      <c r="E87" s="4"/>
      <c r="F87" s="6">
        <f t="shared" si="4"/>
        <v>0</v>
      </c>
      <c r="G87" s="6"/>
      <c r="H87" s="6">
        <f t="shared" si="5"/>
        <v>0</v>
      </c>
      <c r="I87" s="7"/>
    </row>
    <row r="88" spans="1:9" ht="57" customHeight="1" x14ac:dyDescent="0.2">
      <c r="A88" s="5" t="s">
        <v>12</v>
      </c>
      <c r="B88" s="9" t="s">
        <v>74</v>
      </c>
      <c r="C88" s="7" t="s">
        <v>18</v>
      </c>
      <c r="D88" s="4">
        <v>10</v>
      </c>
      <c r="E88" s="4"/>
      <c r="F88" s="6">
        <f t="shared" si="4"/>
        <v>0</v>
      </c>
      <c r="G88" s="6"/>
      <c r="H88" s="6">
        <f t="shared" si="5"/>
        <v>0</v>
      </c>
      <c r="I88" s="7"/>
    </row>
    <row r="89" spans="1:9" ht="69" customHeight="1" x14ac:dyDescent="0.2">
      <c r="A89" s="5" t="s">
        <v>14</v>
      </c>
      <c r="B89" s="9" t="s">
        <v>75</v>
      </c>
      <c r="C89" s="7" t="s">
        <v>18</v>
      </c>
      <c r="D89" s="4">
        <v>5</v>
      </c>
      <c r="E89" s="4"/>
      <c r="F89" s="6">
        <f t="shared" si="4"/>
        <v>0</v>
      </c>
      <c r="G89" s="6"/>
      <c r="H89" s="6">
        <f t="shared" si="5"/>
        <v>0</v>
      </c>
      <c r="I89" s="7"/>
    </row>
    <row r="90" spans="1:9" ht="81.75" customHeight="1" x14ac:dyDescent="0.2">
      <c r="A90" s="5" t="s">
        <v>21</v>
      </c>
      <c r="B90" s="9" t="s">
        <v>76</v>
      </c>
      <c r="C90" s="7" t="s">
        <v>18</v>
      </c>
      <c r="D90" s="4">
        <v>5</v>
      </c>
      <c r="E90" s="4"/>
      <c r="F90" s="6">
        <f t="shared" si="4"/>
        <v>0</v>
      </c>
      <c r="G90" s="6"/>
      <c r="H90" s="6">
        <f t="shared" si="5"/>
        <v>0</v>
      </c>
      <c r="I90" s="7"/>
    </row>
    <row r="91" spans="1:9" ht="96.75" customHeight="1" x14ac:dyDescent="0.2">
      <c r="A91" s="5" t="s">
        <v>41</v>
      </c>
      <c r="B91" s="9" t="s">
        <v>77</v>
      </c>
      <c r="C91" s="7" t="s">
        <v>18</v>
      </c>
      <c r="D91" s="4">
        <v>5</v>
      </c>
      <c r="E91" s="4"/>
      <c r="F91" s="6">
        <f t="shared" si="4"/>
        <v>0</v>
      </c>
      <c r="G91" s="6"/>
      <c r="H91" s="6">
        <f t="shared" si="5"/>
        <v>0</v>
      </c>
      <c r="I91" s="7"/>
    </row>
    <row r="92" spans="1:9" ht="56.25" customHeight="1" x14ac:dyDescent="0.2">
      <c r="A92" s="5" t="s">
        <v>50</v>
      </c>
      <c r="B92" s="9" t="s">
        <v>78</v>
      </c>
      <c r="C92" s="7" t="s">
        <v>9</v>
      </c>
      <c r="D92" s="4">
        <v>200</v>
      </c>
      <c r="E92" s="4"/>
      <c r="F92" s="6">
        <f t="shared" si="4"/>
        <v>0</v>
      </c>
      <c r="G92" s="6"/>
      <c r="H92" s="6">
        <f t="shared" si="5"/>
        <v>0</v>
      </c>
      <c r="I92" s="7"/>
    </row>
    <row r="94" spans="1:9" x14ac:dyDescent="0.2">
      <c r="F94" s="8">
        <f>SUM(F86:F93)</f>
        <v>0</v>
      </c>
      <c r="G94" s="8"/>
      <c r="H94" s="8">
        <f>SUM(H86:H93)</f>
        <v>0</v>
      </c>
    </row>
    <row r="98" spans="1:9" ht="15" customHeight="1" x14ac:dyDescent="0.2">
      <c r="A98" s="50" t="s">
        <v>146</v>
      </c>
      <c r="B98" s="50"/>
      <c r="C98" s="50"/>
      <c r="D98" s="50"/>
      <c r="E98" s="50"/>
      <c r="F98" s="50"/>
      <c r="G98" s="50"/>
      <c r="H98" s="50"/>
      <c r="I98" s="51"/>
    </row>
    <row r="99" spans="1:9" ht="51" x14ac:dyDescent="0.2">
      <c r="A99" s="39" t="s">
        <v>79</v>
      </c>
      <c r="B99" s="36" t="s">
        <v>80</v>
      </c>
      <c r="C99" s="22" t="s">
        <v>81</v>
      </c>
      <c r="D99" s="40" t="s">
        <v>82</v>
      </c>
      <c r="E99" s="41" t="s">
        <v>83</v>
      </c>
      <c r="F99" s="41" t="s">
        <v>6</v>
      </c>
      <c r="G99" s="37" t="s">
        <v>143</v>
      </c>
      <c r="H99" s="36" t="s">
        <v>7</v>
      </c>
      <c r="I99" s="36" t="s">
        <v>147</v>
      </c>
    </row>
    <row r="100" spans="1:9" ht="114.75" x14ac:dyDescent="0.2">
      <c r="A100" s="5" t="s">
        <v>8</v>
      </c>
      <c r="B100" s="4" t="s">
        <v>84</v>
      </c>
      <c r="C100" s="7" t="s">
        <v>85</v>
      </c>
      <c r="D100" s="11">
        <v>50</v>
      </c>
      <c r="E100" s="12"/>
      <c r="F100" s="13">
        <f t="shared" ref="F100:F107" si="6">SUM(D100*E100)</f>
        <v>0</v>
      </c>
      <c r="G100" s="13"/>
      <c r="H100" s="14">
        <f t="shared" ref="H100:H107" si="7">SUM(F100*1.08)</f>
        <v>0</v>
      </c>
      <c r="I100" s="13"/>
    </row>
    <row r="101" spans="1:9" ht="89.25" x14ac:dyDescent="0.2">
      <c r="A101" s="5" t="s">
        <v>10</v>
      </c>
      <c r="B101" s="4" t="s">
        <v>86</v>
      </c>
      <c r="C101" s="7" t="s">
        <v>9</v>
      </c>
      <c r="D101" s="11">
        <v>50</v>
      </c>
      <c r="E101" s="12"/>
      <c r="F101" s="13">
        <f t="shared" si="6"/>
        <v>0</v>
      </c>
      <c r="G101" s="13"/>
      <c r="H101" s="14">
        <f t="shared" si="7"/>
        <v>0</v>
      </c>
      <c r="I101" s="13"/>
    </row>
    <row r="102" spans="1:9" ht="63.75" x14ac:dyDescent="0.2">
      <c r="A102" s="5" t="s">
        <v>12</v>
      </c>
      <c r="B102" s="4" t="s">
        <v>87</v>
      </c>
      <c r="C102" s="7" t="s">
        <v>9</v>
      </c>
      <c r="D102" s="11">
        <v>20</v>
      </c>
      <c r="E102" s="12"/>
      <c r="F102" s="13">
        <f t="shared" si="6"/>
        <v>0</v>
      </c>
      <c r="G102" s="13"/>
      <c r="H102" s="14">
        <f t="shared" si="7"/>
        <v>0</v>
      </c>
      <c r="I102" s="13"/>
    </row>
    <row r="103" spans="1:9" ht="63.75" x14ac:dyDescent="0.2">
      <c r="A103" s="5" t="s">
        <v>14</v>
      </c>
      <c r="B103" s="4" t="s">
        <v>88</v>
      </c>
      <c r="C103" s="7" t="s">
        <v>9</v>
      </c>
      <c r="D103" s="11">
        <v>10</v>
      </c>
      <c r="E103" s="12"/>
      <c r="F103" s="13">
        <f t="shared" si="6"/>
        <v>0</v>
      </c>
      <c r="G103" s="13"/>
      <c r="H103" s="14">
        <f t="shared" si="7"/>
        <v>0</v>
      </c>
      <c r="I103" s="13"/>
    </row>
    <row r="104" spans="1:9" ht="63.75" x14ac:dyDescent="0.2">
      <c r="A104" s="5" t="s">
        <v>21</v>
      </c>
      <c r="B104" s="4" t="s">
        <v>89</v>
      </c>
      <c r="C104" s="7" t="s">
        <v>9</v>
      </c>
      <c r="D104" s="11">
        <v>5</v>
      </c>
      <c r="E104" s="12"/>
      <c r="F104" s="13">
        <f t="shared" si="6"/>
        <v>0</v>
      </c>
      <c r="G104" s="13"/>
      <c r="H104" s="14">
        <f t="shared" si="7"/>
        <v>0</v>
      </c>
      <c r="I104" s="13"/>
    </row>
    <row r="105" spans="1:9" ht="89.25" x14ac:dyDescent="0.2">
      <c r="A105" s="5" t="s">
        <v>41</v>
      </c>
      <c r="B105" s="4" t="s">
        <v>153</v>
      </c>
      <c r="C105" s="7" t="s">
        <v>9</v>
      </c>
      <c r="D105" s="11">
        <v>10</v>
      </c>
      <c r="E105" s="12"/>
      <c r="F105" s="13">
        <f t="shared" si="6"/>
        <v>0</v>
      </c>
      <c r="G105" s="13"/>
      <c r="H105" s="14">
        <f t="shared" si="7"/>
        <v>0</v>
      </c>
      <c r="I105" s="13"/>
    </row>
    <row r="106" spans="1:9" ht="25.5" x14ac:dyDescent="0.2">
      <c r="A106" s="5" t="s">
        <v>50</v>
      </c>
      <c r="B106" s="4" t="s">
        <v>90</v>
      </c>
      <c r="C106" s="7" t="s">
        <v>91</v>
      </c>
      <c r="D106" s="11">
        <v>20</v>
      </c>
      <c r="E106" s="12"/>
      <c r="F106" s="13">
        <f t="shared" si="6"/>
        <v>0</v>
      </c>
      <c r="G106" s="13"/>
      <c r="H106" s="14">
        <f t="shared" si="7"/>
        <v>0</v>
      </c>
      <c r="I106" s="13"/>
    </row>
    <row r="107" spans="1:9" ht="38.25" x14ac:dyDescent="0.2">
      <c r="A107" s="5" t="s">
        <v>52</v>
      </c>
      <c r="B107" s="4" t="s">
        <v>92</v>
      </c>
      <c r="C107" s="7" t="s">
        <v>91</v>
      </c>
      <c r="D107" s="11">
        <v>20</v>
      </c>
      <c r="E107" s="12"/>
      <c r="F107" s="13">
        <f t="shared" si="6"/>
        <v>0</v>
      </c>
      <c r="G107" s="13"/>
      <c r="H107" s="14">
        <f t="shared" si="7"/>
        <v>0</v>
      </c>
      <c r="I107" s="13"/>
    </row>
    <row r="108" spans="1:9" x14ac:dyDescent="0.2">
      <c r="A108" s="29"/>
      <c r="B108" s="30"/>
      <c r="C108" s="31"/>
      <c r="D108" s="32"/>
      <c r="E108" s="33"/>
      <c r="F108" s="34"/>
      <c r="G108" s="34"/>
      <c r="H108" s="35"/>
      <c r="I108" s="34"/>
    </row>
    <row r="109" spans="1:9" x14ac:dyDescent="0.2">
      <c r="A109" s="15"/>
      <c r="B109" s="15"/>
      <c r="C109" s="15"/>
      <c r="D109" s="16"/>
      <c r="E109" s="17"/>
      <c r="F109" s="18">
        <f>SUM(F100:F107)</f>
        <v>0</v>
      </c>
      <c r="G109" s="18"/>
      <c r="H109" s="18">
        <f>SUM(H100:H107)</f>
        <v>0</v>
      </c>
    </row>
    <row r="110" spans="1:9" ht="15" customHeight="1" x14ac:dyDescent="0.2">
      <c r="A110" s="48" t="s">
        <v>93</v>
      </c>
      <c r="B110" s="48"/>
      <c r="C110" s="48"/>
      <c r="D110" s="48"/>
      <c r="E110" s="48"/>
      <c r="F110" s="48"/>
      <c r="G110" s="48"/>
      <c r="H110" s="48"/>
      <c r="I110" s="48"/>
    </row>
    <row r="111" spans="1:9" ht="51" x14ac:dyDescent="0.2">
      <c r="A111" s="38" t="s">
        <v>1</v>
      </c>
      <c r="B111" s="37" t="s">
        <v>2</v>
      </c>
      <c r="C111" s="38" t="s">
        <v>3</v>
      </c>
      <c r="D111" s="38" t="s">
        <v>4</v>
      </c>
      <c r="E111" s="37" t="s">
        <v>5</v>
      </c>
      <c r="F111" s="37" t="s">
        <v>6</v>
      </c>
      <c r="G111" s="37" t="s">
        <v>143</v>
      </c>
      <c r="H111" s="37" t="s">
        <v>7</v>
      </c>
      <c r="I111" s="37" t="s">
        <v>147</v>
      </c>
    </row>
    <row r="112" spans="1:9" ht="38.25" x14ac:dyDescent="0.2">
      <c r="A112" s="5" t="s">
        <v>8</v>
      </c>
      <c r="B112" s="4" t="s">
        <v>94</v>
      </c>
      <c r="C112" s="4" t="s">
        <v>9</v>
      </c>
      <c r="D112" s="4">
        <v>5</v>
      </c>
      <c r="E112" s="4"/>
      <c r="F112" s="6">
        <f>SUM(D112*E112)</f>
        <v>0</v>
      </c>
      <c r="G112" s="6"/>
      <c r="H112" s="6">
        <f>SUM(F112*1.08)</f>
        <v>0</v>
      </c>
      <c r="I112" s="7"/>
    </row>
    <row r="113" spans="1:9" ht="38.25" x14ac:dyDescent="0.2">
      <c r="A113" s="5" t="s">
        <v>10</v>
      </c>
      <c r="B113" s="4" t="s">
        <v>95</v>
      </c>
      <c r="C113" s="4" t="s">
        <v>9</v>
      </c>
      <c r="D113" s="4">
        <v>5</v>
      </c>
      <c r="E113" s="4"/>
      <c r="F113" s="6">
        <f>SUM(D113*E113)</f>
        <v>0</v>
      </c>
      <c r="G113" s="6"/>
      <c r="H113" s="6">
        <f>SUM(F113*1.08)</f>
        <v>0</v>
      </c>
      <c r="I113" s="7"/>
    </row>
    <row r="114" spans="1:9" ht="51" x14ac:dyDescent="0.2">
      <c r="A114" s="5" t="s">
        <v>12</v>
      </c>
      <c r="B114" s="4" t="s">
        <v>142</v>
      </c>
      <c r="C114" s="4" t="s">
        <v>9</v>
      </c>
      <c r="D114" s="4">
        <v>10</v>
      </c>
      <c r="E114" s="4"/>
      <c r="F114" s="6">
        <f>SUM(D114*E114)</f>
        <v>0</v>
      </c>
      <c r="G114" s="6"/>
      <c r="H114" s="6">
        <f>SUM(F114*1.08)</f>
        <v>0</v>
      </c>
      <c r="I114" s="7"/>
    </row>
    <row r="115" spans="1:9" x14ac:dyDescent="0.2">
      <c r="B115" s="2"/>
      <c r="F115" s="8">
        <f>SUM(F112:F114)</f>
        <v>0</v>
      </c>
      <c r="G115" s="8"/>
      <c r="H115" s="8">
        <f>SUM(H112:H114)</f>
        <v>0</v>
      </c>
    </row>
    <row r="118" spans="1:9" ht="21.75" customHeight="1" x14ac:dyDescent="0.2">
      <c r="A118" s="48" t="s">
        <v>96</v>
      </c>
      <c r="B118" s="48"/>
      <c r="C118" s="48"/>
      <c r="D118" s="48"/>
      <c r="E118" s="48"/>
      <c r="F118" s="48"/>
      <c r="G118" s="48"/>
      <c r="H118" s="48"/>
      <c r="I118" s="48"/>
    </row>
    <row r="119" spans="1:9" ht="51" x14ac:dyDescent="0.2">
      <c r="A119" s="22" t="s">
        <v>1</v>
      </c>
      <c r="B119" s="36" t="s">
        <v>2</v>
      </c>
      <c r="C119" s="22" t="s">
        <v>3</v>
      </c>
      <c r="D119" s="22" t="s">
        <v>4</v>
      </c>
      <c r="E119" s="36" t="s">
        <v>5</v>
      </c>
      <c r="F119" s="36" t="s">
        <v>6</v>
      </c>
      <c r="G119" s="36" t="s">
        <v>143</v>
      </c>
      <c r="H119" s="36" t="s">
        <v>7</v>
      </c>
      <c r="I119" s="36" t="s">
        <v>147</v>
      </c>
    </row>
    <row r="120" spans="1:9" ht="51" x14ac:dyDescent="0.2">
      <c r="A120" s="5" t="s">
        <v>8</v>
      </c>
      <c r="B120" s="37" t="s">
        <v>97</v>
      </c>
      <c r="C120" s="4" t="s">
        <v>9</v>
      </c>
      <c r="D120" s="4">
        <v>2</v>
      </c>
      <c r="E120" s="4"/>
      <c r="F120" s="6">
        <f>SUM(D120*E120)</f>
        <v>0</v>
      </c>
      <c r="G120" s="6"/>
      <c r="H120" s="6">
        <f>SUM(F120*1.08)</f>
        <v>0</v>
      </c>
      <c r="I120" s="7"/>
    </row>
    <row r="121" spans="1:9" ht="51" x14ac:dyDescent="0.2">
      <c r="A121" s="5" t="s">
        <v>10</v>
      </c>
      <c r="B121" s="37" t="s">
        <v>98</v>
      </c>
      <c r="C121" s="4" t="s">
        <v>9</v>
      </c>
      <c r="D121" s="4">
        <v>2</v>
      </c>
      <c r="E121" s="4"/>
      <c r="F121" s="6">
        <f>SUM(D121*E121)</f>
        <v>0</v>
      </c>
      <c r="G121" s="6"/>
      <c r="H121" s="6">
        <f>SUM(F121*1.08)</f>
        <v>0</v>
      </c>
      <c r="I121" s="7"/>
    </row>
    <row r="122" spans="1:9" ht="51" x14ac:dyDescent="0.2">
      <c r="A122" s="5" t="s">
        <v>12</v>
      </c>
      <c r="B122" s="37" t="s">
        <v>99</v>
      </c>
      <c r="C122" s="4" t="s">
        <v>9</v>
      </c>
      <c r="D122" s="4">
        <v>2</v>
      </c>
      <c r="E122" s="4"/>
      <c r="F122" s="6">
        <f>SUM(D122*E122)</f>
        <v>0</v>
      </c>
      <c r="G122" s="6"/>
      <c r="H122" s="6">
        <f>SUM(F122*1.08)</f>
        <v>0</v>
      </c>
      <c r="I122" s="7"/>
    </row>
    <row r="123" spans="1:9" ht="25.5" x14ac:dyDescent="0.2">
      <c r="A123" s="5" t="s">
        <v>14</v>
      </c>
      <c r="B123" s="37" t="s">
        <v>100</v>
      </c>
      <c r="C123" s="4" t="s">
        <v>9</v>
      </c>
      <c r="D123" s="4">
        <v>2</v>
      </c>
      <c r="E123" s="4"/>
      <c r="F123" s="6">
        <f>SUM(D123*E123)</f>
        <v>0</v>
      </c>
      <c r="G123" s="6"/>
      <c r="H123" s="6">
        <f>SUM(F123*1.08)</f>
        <v>0</v>
      </c>
      <c r="I123" s="7"/>
    </row>
    <row r="124" spans="1:9" ht="25.5" x14ac:dyDescent="0.2">
      <c r="A124" s="5" t="s">
        <v>21</v>
      </c>
      <c r="B124" s="37" t="s">
        <v>101</v>
      </c>
      <c r="C124" s="4" t="s">
        <v>9</v>
      </c>
      <c r="D124" s="4">
        <v>2</v>
      </c>
      <c r="E124" s="4"/>
      <c r="F124" s="6">
        <f>SUM(D124*E124)</f>
        <v>0</v>
      </c>
      <c r="G124" s="6"/>
      <c r="H124" s="6">
        <f>SUM(F124*1.08)</f>
        <v>0</v>
      </c>
      <c r="I124" s="7"/>
    </row>
    <row r="125" spans="1:9" x14ac:dyDescent="0.2">
      <c r="B125" s="2"/>
    </row>
    <row r="126" spans="1:9" x14ac:dyDescent="0.2">
      <c r="B126" s="2"/>
      <c r="F126" s="8">
        <f>SUM(F120:F125)</f>
        <v>0</v>
      </c>
      <c r="G126" s="8"/>
      <c r="H126" s="8">
        <f>SUM(H120:H125)</f>
        <v>0</v>
      </c>
    </row>
    <row r="127" spans="1:9" ht="21.75" customHeight="1" x14ac:dyDescent="0.2">
      <c r="A127" s="48" t="s">
        <v>103</v>
      </c>
      <c r="B127" s="48"/>
      <c r="C127" s="48"/>
      <c r="D127" s="48"/>
      <c r="E127" s="48"/>
      <c r="F127" s="48"/>
      <c r="G127" s="48"/>
      <c r="H127" s="48"/>
      <c r="I127" s="44"/>
    </row>
    <row r="128" spans="1:9" ht="51" x14ac:dyDescent="0.2">
      <c r="A128" s="22" t="s">
        <v>1</v>
      </c>
      <c r="B128" s="36" t="s">
        <v>2</v>
      </c>
      <c r="C128" s="22" t="s">
        <v>3</v>
      </c>
      <c r="D128" s="22" t="s">
        <v>4</v>
      </c>
      <c r="E128" s="36" t="s">
        <v>5</v>
      </c>
      <c r="F128" s="36" t="s">
        <v>6</v>
      </c>
      <c r="G128" s="36" t="s">
        <v>143</v>
      </c>
      <c r="H128" s="36" t="s">
        <v>7</v>
      </c>
      <c r="I128" s="36" t="s">
        <v>147</v>
      </c>
    </row>
    <row r="129" spans="1:9" ht="102" x14ac:dyDescent="0.2">
      <c r="A129" s="5" t="s">
        <v>8</v>
      </c>
      <c r="B129" s="37" t="s">
        <v>102</v>
      </c>
      <c r="C129" s="4" t="s">
        <v>18</v>
      </c>
      <c r="D129" s="4">
        <v>2</v>
      </c>
      <c r="E129" s="4"/>
      <c r="F129" s="6">
        <f>SUM(D129*E129)</f>
        <v>0</v>
      </c>
      <c r="G129" s="6"/>
      <c r="H129" s="6">
        <f>SUM(F129*1.08)</f>
        <v>0</v>
      </c>
      <c r="I129" s="7"/>
    </row>
    <row r="130" spans="1:9" x14ac:dyDescent="0.2">
      <c r="B130" s="2"/>
    </row>
    <row r="131" spans="1:9" x14ac:dyDescent="0.2">
      <c r="B131" s="2"/>
      <c r="F131" s="8">
        <f>SUM(F129:F130)</f>
        <v>0</v>
      </c>
      <c r="G131" s="8"/>
      <c r="H131" s="8">
        <f>SUM(H129:H130)</f>
        <v>0</v>
      </c>
    </row>
    <row r="133" spans="1:9" ht="21.75" customHeight="1" x14ac:dyDescent="0.2">
      <c r="A133" s="48" t="s">
        <v>105</v>
      </c>
      <c r="B133" s="48"/>
      <c r="C133" s="48"/>
      <c r="D133" s="48"/>
      <c r="E133" s="48"/>
      <c r="F133" s="48"/>
      <c r="G133" s="48"/>
      <c r="H133" s="48"/>
      <c r="I133" s="48"/>
    </row>
    <row r="134" spans="1:9" ht="51" x14ac:dyDescent="0.2">
      <c r="A134" s="22" t="s">
        <v>1</v>
      </c>
      <c r="B134" s="36" t="s">
        <v>2</v>
      </c>
      <c r="C134" s="22" t="s">
        <v>3</v>
      </c>
      <c r="D134" s="22" t="s">
        <v>4</v>
      </c>
      <c r="E134" s="36" t="s">
        <v>5</v>
      </c>
      <c r="F134" s="36" t="s">
        <v>6</v>
      </c>
      <c r="G134" s="36" t="s">
        <v>143</v>
      </c>
      <c r="H134" s="36" t="s">
        <v>7</v>
      </c>
      <c r="I134" s="36" t="s">
        <v>147</v>
      </c>
    </row>
    <row r="135" spans="1:9" ht="102" x14ac:dyDescent="0.2">
      <c r="A135" s="5" t="s">
        <v>8</v>
      </c>
      <c r="B135" s="4" t="s">
        <v>104</v>
      </c>
      <c r="C135" s="4" t="s">
        <v>9</v>
      </c>
      <c r="D135" s="4">
        <v>3</v>
      </c>
      <c r="E135" s="4"/>
      <c r="F135" s="6">
        <f>SUM(D135*E135)</f>
        <v>0</v>
      </c>
      <c r="G135" s="6"/>
      <c r="H135" s="6">
        <f>SUM(F135*1.08)</f>
        <v>0</v>
      </c>
      <c r="I135" s="7"/>
    </row>
    <row r="137" spans="1:9" x14ac:dyDescent="0.2">
      <c r="B137" s="2"/>
      <c r="F137" s="8">
        <f>SUM(F135:F136)</f>
        <v>0</v>
      </c>
      <c r="G137" s="8"/>
      <c r="H137" s="8">
        <f>SUM(H135:H136)</f>
        <v>0</v>
      </c>
    </row>
    <row r="138" spans="1:9" ht="15" customHeight="1" x14ac:dyDescent="0.2">
      <c r="A138" s="48" t="s">
        <v>114</v>
      </c>
      <c r="B138" s="48"/>
      <c r="C138" s="48"/>
      <c r="D138" s="48"/>
      <c r="E138" s="48"/>
      <c r="F138" s="48"/>
      <c r="G138" s="48"/>
      <c r="H138" s="48"/>
      <c r="I138" s="48"/>
    </row>
    <row r="139" spans="1:9" ht="51" x14ac:dyDescent="0.2">
      <c r="A139" s="22" t="s">
        <v>1</v>
      </c>
      <c r="B139" s="36" t="s">
        <v>2</v>
      </c>
      <c r="C139" s="22" t="s">
        <v>3</v>
      </c>
      <c r="D139" s="22" t="s">
        <v>4</v>
      </c>
      <c r="E139" s="36" t="s">
        <v>5</v>
      </c>
      <c r="F139" s="36" t="s">
        <v>6</v>
      </c>
      <c r="G139" s="36" t="s">
        <v>143</v>
      </c>
      <c r="H139" s="36" t="s">
        <v>7</v>
      </c>
      <c r="I139" s="36" t="s">
        <v>147</v>
      </c>
    </row>
    <row r="140" spans="1:9" ht="127.5" x14ac:dyDescent="0.2">
      <c r="A140" s="5" t="s">
        <v>8</v>
      </c>
      <c r="B140" s="4" t="s">
        <v>106</v>
      </c>
      <c r="C140" s="4" t="s">
        <v>9</v>
      </c>
      <c r="D140" s="4">
        <v>2</v>
      </c>
      <c r="E140" s="4"/>
      <c r="F140" s="6">
        <f t="shared" ref="F140:F149" si="8">SUM(D140*E140)</f>
        <v>0</v>
      </c>
      <c r="G140" s="6"/>
      <c r="H140" s="6">
        <f t="shared" ref="H140:H149" si="9">SUM(F140*1.08)</f>
        <v>0</v>
      </c>
      <c r="I140" s="7"/>
    </row>
    <row r="141" spans="1:9" ht="127.5" x14ac:dyDescent="0.2">
      <c r="A141" s="5" t="s">
        <v>10</v>
      </c>
      <c r="B141" s="4" t="s">
        <v>107</v>
      </c>
      <c r="C141" s="4" t="s">
        <v>9</v>
      </c>
      <c r="D141" s="4">
        <v>2</v>
      </c>
      <c r="E141" s="4"/>
      <c r="F141" s="6">
        <f t="shared" si="8"/>
        <v>0</v>
      </c>
      <c r="G141" s="6"/>
      <c r="H141" s="6">
        <f t="shared" si="9"/>
        <v>0</v>
      </c>
      <c r="I141" s="7"/>
    </row>
    <row r="142" spans="1:9" ht="127.5" x14ac:dyDescent="0.2">
      <c r="A142" s="5" t="s">
        <v>12</v>
      </c>
      <c r="B142" s="4" t="s">
        <v>108</v>
      </c>
      <c r="C142" s="4" t="s">
        <v>9</v>
      </c>
      <c r="D142" s="4">
        <v>2</v>
      </c>
      <c r="E142" s="4"/>
      <c r="F142" s="6">
        <f t="shared" si="8"/>
        <v>0</v>
      </c>
      <c r="G142" s="6"/>
      <c r="H142" s="6">
        <f t="shared" si="9"/>
        <v>0</v>
      </c>
      <c r="I142" s="7"/>
    </row>
    <row r="143" spans="1:9" ht="153" x14ac:dyDescent="0.2">
      <c r="A143" s="5" t="s">
        <v>14</v>
      </c>
      <c r="B143" s="4" t="s">
        <v>109</v>
      </c>
      <c r="C143" s="4" t="s">
        <v>9</v>
      </c>
      <c r="D143" s="4">
        <v>2</v>
      </c>
      <c r="E143" s="4"/>
      <c r="F143" s="6">
        <f t="shared" si="8"/>
        <v>0</v>
      </c>
      <c r="G143" s="6"/>
      <c r="H143" s="6">
        <f t="shared" si="9"/>
        <v>0</v>
      </c>
      <c r="I143" s="7"/>
    </row>
    <row r="144" spans="1:9" ht="153" x14ac:dyDescent="0.2">
      <c r="A144" s="5" t="s">
        <v>21</v>
      </c>
      <c r="B144" s="4" t="s">
        <v>110</v>
      </c>
      <c r="C144" s="4" t="s">
        <v>9</v>
      </c>
      <c r="D144" s="4">
        <v>2</v>
      </c>
      <c r="E144" s="4"/>
      <c r="F144" s="6">
        <f t="shared" si="8"/>
        <v>0</v>
      </c>
      <c r="G144" s="6"/>
      <c r="H144" s="6">
        <f t="shared" si="9"/>
        <v>0</v>
      </c>
      <c r="I144" s="7"/>
    </row>
    <row r="145" spans="1:9" ht="153" x14ac:dyDescent="0.2">
      <c r="A145" s="5" t="s">
        <v>41</v>
      </c>
      <c r="B145" s="4" t="s">
        <v>111</v>
      </c>
      <c r="C145" s="4" t="s">
        <v>9</v>
      </c>
      <c r="D145" s="4">
        <v>2</v>
      </c>
      <c r="E145" s="4"/>
      <c r="F145" s="6">
        <f t="shared" si="8"/>
        <v>0</v>
      </c>
      <c r="G145" s="6"/>
      <c r="H145" s="6">
        <f t="shared" si="9"/>
        <v>0</v>
      </c>
      <c r="I145" s="7"/>
    </row>
    <row r="146" spans="1:9" ht="127.5" x14ac:dyDescent="0.2">
      <c r="A146" s="5" t="s">
        <v>50</v>
      </c>
      <c r="B146" s="4" t="s">
        <v>112</v>
      </c>
      <c r="C146" s="4" t="s">
        <v>9</v>
      </c>
      <c r="D146" s="4">
        <v>2</v>
      </c>
      <c r="E146" s="4"/>
      <c r="F146" s="6">
        <f t="shared" si="8"/>
        <v>0</v>
      </c>
      <c r="G146" s="6"/>
      <c r="H146" s="6">
        <f t="shared" si="9"/>
        <v>0</v>
      </c>
      <c r="I146" s="7"/>
    </row>
    <row r="147" spans="1:9" ht="140.25" x14ac:dyDescent="0.2">
      <c r="A147" s="5" t="s">
        <v>52</v>
      </c>
      <c r="B147" s="47" t="s">
        <v>155</v>
      </c>
      <c r="C147" s="4" t="s">
        <v>9</v>
      </c>
      <c r="D147" s="4">
        <v>2</v>
      </c>
      <c r="E147" s="4"/>
      <c r="F147" s="6">
        <f t="shared" si="8"/>
        <v>0</v>
      </c>
      <c r="G147" s="6"/>
      <c r="H147" s="6">
        <f t="shared" si="9"/>
        <v>0</v>
      </c>
      <c r="I147" s="7"/>
    </row>
    <row r="148" spans="1:9" ht="140.25" x14ac:dyDescent="0.2">
      <c r="A148" s="5" t="s">
        <v>54</v>
      </c>
      <c r="B148" s="47" t="s">
        <v>156</v>
      </c>
      <c r="C148" s="4" t="s">
        <v>9</v>
      </c>
      <c r="D148" s="4">
        <v>2</v>
      </c>
      <c r="E148" s="4"/>
      <c r="F148" s="6">
        <f t="shared" si="8"/>
        <v>0</v>
      </c>
      <c r="G148" s="6"/>
      <c r="H148" s="6">
        <f t="shared" si="9"/>
        <v>0</v>
      </c>
      <c r="I148" s="7"/>
    </row>
    <row r="149" spans="1:9" ht="144" customHeight="1" x14ac:dyDescent="0.2">
      <c r="A149" s="5" t="s">
        <v>56</v>
      </c>
      <c r="B149" s="4" t="s">
        <v>113</v>
      </c>
      <c r="C149" s="4" t="s">
        <v>9</v>
      </c>
      <c r="D149" s="4">
        <v>2</v>
      </c>
      <c r="E149" s="4"/>
      <c r="F149" s="6">
        <f t="shared" si="8"/>
        <v>0</v>
      </c>
      <c r="G149" s="6"/>
      <c r="H149" s="6">
        <f t="shared" si="9"/>
        <v>0</v>
      </c>
      <c r="I149" s="7"/>
    </row>
    <row r="151" spans="1:9" x14ac:dyDescent="0.2">
      <c r="B151" s="2"/>
      <c r="F151" s="8">
        <f>SUM(F140:F150)</f>
        <v>0</v>
      </c>
      <c r="G151" s="8"/>
      <c r="H151" s="8">
        <f>SUM(H140:H150)</f>
        <v>0</v>
      </c>
    </row>
    <row r="153" spans="1:9" ht="21.75" customHeight="1" x14ac:dyDescent="0.2">
      <c r="A153" s="48" t="s">
        <v>140</v>
      </c>
      <c r="B153" s="48"/>
      <c r="C153" s="48"/>
      <c r="D153" s="48"/>
      <c r="E153" s="48"/>
      <c r="F153" s="48"/>
      <c r="G153" s="48"/>
      <c r="H153" s="48"/>
      <c r="I153" s="48"/>
    </row>
    <row r="154" spans="1:9" ht="51" x14ac:dyDescent="0.2">
      <c r="A154" s="22" t="s">
        <v>1</v>
      </c>
      <c r="B154" s="36" t="s">
        <v>2</v>
      </c>
      <c r="C154" s="22" t="s">
        <v>3</v>
      </c>
      <c r="D154" s="22" t="s">
        <v>4</v>
      </c>
      <c r="E154" s="36" t="s">
        <v>5</v>
      </c>
      <c r="F154" s="36" t="s">
        <v>6</v>
      </c>
      <c r="G154" s="36" t="s">
        <v>143</v>
      </c>
      <c r="H154" s="36" t="s">
        <v>7</v>
      </c>
      <c r="I154" s="36" t="s">
        <v>147</v>
      </c>
    </row>
    <row r="155" spans="1:9" ht="102" x14ac:dyDescent="0.2">
      <c r="A155" s="5" t="s">
        <v>8</v>
      </c>
      <c r="B155" s="4" t="s">
        <v>104</v>
      </c>
      <c r="C155" s="4" t="s">
        <v>9</v>
      </c>
      <c r="D155" s="4">
        <v>5</v>
      </c>
      <c r="E155" s="4"/>
      <c r="F155" s="6">
        <f>SUM(D155*E155)</f>
        <v>0</v>
      </c>
      <c r="G155" s="6"/>
      <c r="H155" s="6">
        <f>SUM(F155*1.08)</f>
        <v>0</v>
      </c>
      <c r="I155" s="7"/>
    </row>
    <row r="157" spans="1:9" x14ac:dyDescent="0.2">
      <c r="B157" s="2"/>
      <c r="F157" s="8">
        <f>SUM(F155:F156)</f>
        <v>0</v>
      </c>
      <c r="G157" s="8"/>
      <c r="H157" s="8">
        <f>SUM(H155:H156)</f>
        <v>0</v>
      </c>
    </row>
    <row r="160" spans="1:9" s="19" customFormat="1" ht="15" customHeight="1" x14ac:dyDescent="0.25">
      <c r="A160" s="49" t="s">
        <v>148</v>
      </c>
      <c r="B160" s="49"/>
      <c r="C160" s="49"/>
      <c r="D160" s="49"/>
      <c r="E160" s="49"/>
      <c r="F160" s="49"/>
      <c r="G160" s="49"/>
      <c r="H160" s="49"/>
      <c r="I160" s="49"/>
    </row>
    <row r="161" spans="1:9" s="19" customFormat="1" ht="51" x14ac:dyDescent="0.25">
      <c r="A161" s="22" t="s">
        <v>115</v>
      </c>
      <c r="B161" s="22" t="s">
        <v>116</v>
      </c>
      <c r="C161" s="22" t="s">
        <v>117</v>
      </c>
      <c r="D161" s="40" t="s">
        <v>82</v>
      </c>
      <c r="E161" s="41" t="s">
        <v>118</v>
      </c>
      <c r="F161" s="42" t="s">
        <v>119</v>
      </c>
      <c r="G161" s="36" t="s">
        <v>143</v>
      </c>
      <c r="H161" s="42" t="s">
        <v>120</v>
      </c>
      <c r="I161" s="36" t="s">
        <v>147</v>
      </c>
    </row>
    <row r="162" spans="1:9" s="19" customFormat="1" ht="38.25" x14ac:dyDescent="0.2">
      <c r="A162" s="21" t="s">
        <v>8</v>
      </c>
      <c r="B162" s="28" t="s">
        <v>121</v>
      </c>
      <c r="C162" s="22" t="s">
        <v>18</v>
      </c>
      <c r="D162" s="23">
        <v>8</v>
      </c>
      <c r="E162" s="23"/>
      <c r="F162" s="24">
        <f>SUM(D162*E162)</f>
        <v>0</v>
      </c>
      <c r="G162" s="24"/>
      <c r="H162" s="24">
        <f>SUM(F162*1.08)</f>
        <v>0</v>
      </c>
      <c r="I162" s="25"/>
    </row>
    <row r="163" spans="1:9" s="19" customFormat="1" x14ac:dyDescent="0.25">
      <c r="F163" s="26">
        <f>SUM(F162)</f>
        <v>0</v>
      </c>
      <c r="G163" s="26"/>
      <c r="H163" s="26">
        <f>SUM(H162)</f>
        <v>0</v>
      </c>
    </row>
    <row r="164" spans="1:9" s="19" customFormat="1" x14ac:dyDescent="0.25">
      <c r="F164" s="26"/>
      <c r="G164" s="26"/>
      <c r="H164" s="26"/>
    </row>
    <row r="165" spans="1:9" s="19" customFormat="1" ht="15" customHeight="1" x14ac:dyDescent="0.25">
      <c r="A165" s="49" t="s">
        <v>149</v>
      </c>
      <c r="B165" s="49"/>
      <c r="C165" s="49"/>
      <c r="D165" s="49"/>
      <c r="E165" s="49"/>
      <c r="F165" s="49"/>
      <c r="G165" s="49"/>
      <c r="H165" s="49"/>
      <c r="I165" s="49"/>
    </row>
    <row r="166" spans="1:9" s="19" customFormat="1" ht="51" x14ac:dyDescent="0.25">
      <c r="A166" s="22" t="s">
        <v>115</v>
      </c>
      <c r="B166" s="22" t="s">
        <v>116</v>
      </c>
      <c r="C166" s="22" t="s">
        <v>117</v>
      </c>
      <c r="D166" s="40" t="s">
        <v>82</v>
      </c>
      <c r="E166" s="41" t="s">
        <v>118</v>
      </c>
      <c r="F166" s="42" t="s">
        <v>119</v>
      </c>
      <c r="G166" s="36" t="s">
        <v>143</v>
      </c>
      <c r="H166" s="42" t="s">
        <v>120</v>
      </c>
      <c r="I166" s="36" t="s">
        <v>147</v>
      </c>
    </row>
    <row r="167" spans="1:9" s="19" customFormat="1" ht="76.5" x14ac:dyDescent="0.2">
      <c r="A167" s="21" t="s">
        <v>8</v>
      </c>
      <c r="B167" s="25" t="s">
        <v>122</v>
      </c>
      <c r="C167" s="3" t="s">
        <v>9</v>
      </c>
      <c r="D167" s="27">
        <v>8</v>
      </c>
      <c r="E167" s="27"/>
      <c r="F167" s="20">
        <f>SUM(D167*E167)</f>
        <v>0</v>
      </c>
      <c r="G167" s="20"/>
      <c r="H167" s="20">
        <f>SUM(F167*1.08)</f>
        <v>0</v>
      </c>
      <c r="I167" s="27"/>
    </row>
    <row r="168" spans="1:9" s="19" customFormat="1" x14ac:dyDescent="0.25"/>
    <row r="169" spans="1:9" s="19" customFormat="1" x14ac:dyDescent="0.25">
      <c r="F169" s="26">
        <f>SUM(F167:F168)</f>
        <v>0</v>
      </c>
      <c r="G169" s="26"/>
      <c r="H169" s="26">
        <f>SUM(H167:H168)</f>
        <v>0</v>
      </c>
    </row>
    <row r="170" spans="1:9" s="19" customFormat="1" x14ac:dyDescent="0.25">
      <c r="F170" s="26"/>
      <c r="G170" s="26"/>
      <c r="H170" s="26"/>
    </row>
    <row r="171" spans="1:9" s="19" customFormat="1" x14ac:dyDescent="0.25">
      <c r="F171" s="26"/>
      <c r="G171" s="26"/>
      <c r="H171" s="26"/>
    </row>
    <row r="172" spans="1:9" s="19" customFormat="1" ht="15" customHeight="1" x14ac:dyDescent="0.25">
      <c r="A172" s="49" t="s">
        <v>150</v>
      </c>
      <c r="B172" s="49"/>
      <c r="C172" s="49"/>
      <c r="D172" s="49"/>
      <c r="E172" s="49"/>
      <c r="F172" s="49"/>
      <c r="G172" s="49"/>
      <c r="H172" s="49"/>
      <c r="I172" s="49"/>
    </row>
    <row r="173" spans="1:9" s="19" customFormat="1" ht="51" x14ac:dyDescent="0.25">
      <c r="A173" s="22" t="s">
        <v>115</v>
      </c>
      <c r="B173" s="22" t="s">
        <v>116</v>
      </c>
      <c r="C173" s="22" t="s">
        <v>117</v>
      </c>
      <c r="D173" s="40" t="s">
        <v>82</v>
      </c>
      <c r="E173" s="41" t="s">
        <v>118</v>
      </c>
      <c r="F173" s="42" t="s">
        <v>119</v>
      </c>
      <c r="G173" s="36" t="s">
        <v>143</v>
      </c>
      <c r="H173" s="42" t="s">
        <v>120</v>
      </c>
      <c r="I173" s="36" t="s">
        <v>147</v>
      </c>
    </row>
    <row r="174" spans="1:9" s="19" customFormat="1" ht="153" x14ac:dyDescent="0.2">
      <c r="A174" s="21" t="s">
        <v>8</v>
      </c>
      <c r="B174" s="25" t="s">
        <v>123</v>
      </c>
      <c r="C174" s="3" t="s">
        <v>9</v>
      </c>
      <c r="D174" s="27">
        <v>6</v>
      </c>
      <c r="E174" s="27"/>
      <c r="F174" s="20">
        <f>SUM(D174*E174)</f>
        <v>0</v>
      </c>
      <c r="G174" s="20"/>
      <c r="H174" s="20">
        <f>SUM(F174*1.08)</f>
        <v>0</v>
      </c>
      <c r="I174" s="25"/>
    </row>
    <row r="175" spans="1:9" s="19" customFormat="1" ht="114.75" x14ac:dyDescent="0.2">
      <c r="A175" s="21" t="s">
        <v>10</v>
      </c>
      <c r="B175" s="25" t="s">
        <v>124</v>
      </c>
      <c r="C175" s="3" t="s">
        <v>9</v>
      </c>
      <c r="D175" s="27">
        <v>2</v>
      </c>
      <c r="E175" s="27"/>
      <c r="F175" s="20">
        <f>SUM(D175*E175)</f>
        <v>0</v>
      </c>
      <c r="G175" s="20"/>
      <c r="H175" s="20">
        <f>SUM(F175*1.08)</f>
        <v>0</v>
      </c>
      <c r="I175" s="25"/>
    </row>
    <row r="176" spans="1:9" s="19" customFormat="1" ht="89.25" x14ac:dyDescent="0.2">
      <c r="A176" s="21" t="s">
        <v>12</v>
      </c>
      <c r="B176" s="25" t="s">
        <v>125</v>
      </c>
      <c r="C176" s="3" t="s">
        <v>18</v>
      </c>
      <c r="D176" s="27">
        <v>1</v>
      </c>
      <c r="E176" s="27"/>
      <c r="F176" s="20">
        <f>SUM(D176*E176)</f>
        <v>0</v>
      </c>
      <c r="G176" s="20"/>
      <c r="H176" s="20">
        <f>SUM(F176*1.08)</f>
        <v>0</v>
      </c>
      <c r="I176" s="25"/>
    </row>
    <row r="177" spans="1:9" s="19" customFormat="1" x14ac:dyDescent="0.25"/>
    <row r="178" spans="1:9" s="19" customFormat="1" x14ac:dyDescent="0.25">
      <c r="F178" s="26">
        <f>SUM(F174:F177)</f>
        <v>0</v>
      </c>
      <c r="G178" s="26"/>
      <c r="H178" s="26">
        <f>SUM(H174:H177)</f>
        <v>0</v>
      </c>
    </row>
    <row r="179" spans="1:9" s="19" customFormat="1" x14ac:dyDescent="0.25"/>
    <row r="180" spans="1:9" s="19" customFormat="1" ht="15" customHeight="1" x14ac:dyDescent="0.25">
      <c r="A180" s="49" t="s">
        <v>151</v>
      </c>
      <c r="B180" s="49"/>
      <c r="C180" s="49"/>
      <c r="D180" s="49"/>
      <c r="E180" s="49"/>
      <c r="F180" s="49"/>
      <c r="G180" s="49"/>
      <c r="H180" s="49"/>
      <c r="I180" s="49"/>
    </row>
    <row r="181" spans="1:9" s="19" customFormat="1" ht="51" x14ac:dyDescent="0.25">
      <c r="A181" s="22" t="s">
        <v>115</v>
      </c>
      <c r="B181" s="22" t="s">
        <v>116</v>
      </c>
      <c r="C181" s="22" t="s">
        <v>117</v>
      </c>
      <c r="D181" s="40" t="s">
        <v>82</v>
      </c>
      <c r="E181" s="41" t="s">
        <v>118</v>
      </c>
      <c r="F181" s="42" t="s">
        <v>119</v>
      </c>
      <c r="G181" s="36" t="s">
        <v>143</v>
      </c>
      <c r="H181" s="42" t="s">
        <v>120</v>
      </c>
      <c r="I181" s="36" t="s">
        <v>147</v>
      </c>
    </row>
    <row r="182" spans="1:9" s="19" customFormat="1" ht="153" x14ac:dyDescent="0.2">
      <c r="A182" s="5" t="s">
        <v>8</v>
      </c>
      <c r="B182" s="25" t="s">
        <v>126</v>
      </c>
      <c r="C182" s="3" t="s">
        <v>18</v>
      </c>
      <c r="D182" s="27">
        <v>5</v>
      </c>
      <c r="E182" s="27"/>
      <c r="F182" s="20">
        <f>SUM(D182*E182)</f>
        <v>0</v>
      </c>
      <c r="G182" s="20"/>
      <c r="H182" s="20">
        <f>SUM(F182*1.08)</f>
        <v>0</v>
      </c>
      <c r="I182" s="25"/>
    </row>
    <row r="183" spans="1:9" s="19" customFormat="1" ht="178.5" x14ac:dyDescent="0.2">
      <c r="A183" s="5" t="s">
        <v>10</v>
      </c>
      <c r="B183" s="25" t="s">
        <v>127</v>
      </c>
      <c r="C183" s="3" t="s">
        <v>18</v>
      </c>
      <c r="D183" s="27">
        <v>5</v>
      </c>
      <c r="E183" s="27"/>
      <c r="F183" s="20">
        <f>SUM(D183*E183)</f>
        <v>0</v>
      </c>
      <c r="G183" s="20"/>
      <c r="H183" s="20">
        <f>SUM(F183*1.08)</f>
        <v>0</v>
      </c>
      <c r="I183" s="25"/>
    </row>
    <row r="184" spans="1:9" s="19" customFormat="1" x14ac:dyDescent="0.25"/>
    <row r="185" spans="1:9" s="19" customFormat="1" x14ac:dyDescent="0.25">
      <c r="F185" s="26">
        <f>SUM(F182:F184)</f>
        <v>0</v>
      </c>
      <c r="G185" s="26"/>
      <c r="H185" s="26">
        <f>SUM(H182:H184)</f>
        <v>0</v>
      </c>
    </row>
    <row r="186" spans="1:9" s="19" customFormat="1" x14ac:dyDescent="0.25"/>
    <row r="187" spans="1:9" s="19" customFormat="1" ht="15" customHeight="1" x14ac:dyDescent="0.25">
      <c r="A187" s="49" t="s">
        <v>152</v>
      </c>
      <c r="B187" s="49"/>
      <c r="C187" s="49"/>
      <c r="D187" s="49"/>
      <c r="E187" s="49"/>
      <c r="F187" s="49"/>
      <c r="G187" s="49"/>
      <c r="H187" s="49"/>
      <c r="I187" s="49"/>
    </row>
    <row r="188" spans="1:9" s="19" customFormat="1" ht="51" x14ac:dyDescent="0.25">
      <c r="A188" s="22" t="s">
        <v>115</v>
      </c>
      <c r="B188" s="22" t="s">
        <v>116</v>
      </c>
      <c r="C188" s="22" t="s">
        <v>117</v>
      </c>
      <c r="D188" s="40" t="s">
        <v>82</v>
      </c>
      <c r="E188" s="41" t="s">
        <v>118</v>
      </c>
      <c r="F188" s="42" t="s">
        <v>119</v>
      </c>
      <c r="G188" s="36" t="s">
        <v>143</v>
      </c>
      <c r="H188" s="42" t="s">
        <v>120</v>
      </c>
      <c r="I188" s="36" t="s">
        <v>147</v>
      </c>
    </row>
    <row r="189" spans="1:9" s="19" customFormat="1" ht="76.5" x14ac:dyDescent="0.2">
      <c r="A189" s="5" t="s">
        <v>8</v>
      </c>
      <c r="B189" s="25" t="s">
        <v>128</v>
      </c>
      <c r="C189" s="3" t="s">
        <v>72</v>
      </c>
      <c r="D189" s="27">
        <v>5</v>
      </c>
      <c r="E189" s="27"/>
      <c r="F189" s="20">
        <f>SUM(D189*E189)</f>
        <v>0</v>
      </c>
      <c r="G189" s="20"/>
      <c r="H189" s="20">
        <f>SUM(F189*1.08)</f>
        <v>0</v>
      </c>
      <c r="I189" s="25"/>
    </row>
    <row r="190" spans="1:9" s="19" customFormat="1" ht="76.5" x14ac:dyDescent="0.2">
      <c r="A190" s="5" t="s">
        <v>10</v>
      </c>
      <c r="B190" s="25" t="s">
        <v>129</v>
      </c>
      <c r="C190" s="3" t="s">
        <v>72</v>
      </c>
      <c r="D190" s="27">
        <v>2</v>
      </c>
      <c r="E190" s="27"/>
      <c r="F190" s="20">
        <f>SUM(D190*E190)</f>
        <v>0</v>
      </c>
      <c r="G190" s="20"/>
      <c r="H190" s="20">
        <f>SUM(F190*1.08)</f>
        <v>0</v>
      </c>
      <c r="I190" s="25"/>
    </row>
    <row r="191" spans="1:9" s="19" customFormat="1" x14ac:dyDescent="0.25"/>
    <row r="192" spans="1:9" s="19" customFormat="1" x14ac:dyDescent="0.25">
      <c r="F192" s="26">
        <f>SUM(F189:F191)</f>
        <v>0</v>
      </c>
      <c r="G192" s="26"/>
      <c r="H192" s="26">
        <f>SUM(H189:H191)</f>
        <v>0</v>
      </c>
    </row>
    <row r="193" spans="1:9" s="19" customFormat="1" x14ac:dyDescent="0.25">
      <c r="F193" s="26"/>
      <c r="G193" s="26"/>
      <c r="H193" s="26"/>
    </row>
    <row r="194" spans="1:9" s="19" customFormat="1" x14ac:dyDescent="0.25"/>
    <row r="195" spans="1:9" ht="31.5" customHeight="1" x14ac:dyDescent="0.2">
      <c r="A195" s="45" t="s">
        <v>130</v>
      </c>
      <c r="B195" s="45"/>
      <c r="C195" s="45"/>
      <c r="D195" s="45"/>
      <c r="E195" s="45"/>
      <c r="F195" s="45"/>
      <c r="G195" s="45"/>
      <c r="H195" s="45"/>
      <c r="I195" s="45"/>
    </row>
    <row r="196" spans="1:9" ht="51" x14ac:dyDescent="0.2">
      <c r="A196" s="22" t="s">
        <v>1</v>
      </c>
      <c r="B196" s="36" t="s">
        <v>2</v>
      </c>
      <c r="C196" s="22" t="s">
        <v>3</v>
      </c>
      <c r="D196" s="22" t="s">
        <v>4</v>
      </c>
      <c r="E196" s="36" t="s">
        <v>5</v>
      </c>
      <c r="F196" s="36" t="s">
        <v>6</v>
      </c>
      <c r="G196" s="36" t="s">
        <v>143</v>
      </c>
      <c r="H196" s="36" t="s">
        <v>7</v>
      </c>
      <c r="I196" s="36" t="s">
        <v>147</v>
      </c>
    </row>
    <row r="197" spans="1:9" ht="77.25" customHeight="1" x14ac:dyDescent="0.2">
      <c r="A197" s="5" t="s">
        <v>8</v>
      </c>
      <c r="B197" s="9" t="s">
        <v>131</v>
      </c>
      <c r="C197" s="7" t="s">
        <v>18</v>
      </c>
      <c r="D197" s="4">
        <v>60</v>
      </c>
      <c r="E197" s="4"/>
      <c r="F197" s="6">
        <f>SUM(D197*E197)</f>
        <v>0</v>
      </c>
      <c r="G197" s="6"/>
      <c r="H197" s="6">
        <f>SUM(F197*1.08)</f>
        <v>0</v>
      </c>
      <c r="I197" s="7"/>
    </row>
    <row r="198" spans="1:9" ht="77.25" customHeight="1" x14ac:dyDescent="0.2">
      <c r="A198" s="5" t="s">
        <v>10</v>
      </c>
      <c r="B198" s="9" t="s">
        <v>132</v>
      </c>
      <c r="C198" s="7" t="s">
        <v>18</v>
      </c>
      <c r="D198" s="4">
        <v>2</v>
      </c>
      <c r="E198" s="4"/>
      <c r="F198" s="6">
        <f>SUM(D198*E198)</f>
        <v>0</v>
      </c>
      <c r="G198" s="6"/>
      <c r="H198" s="6">
        <f>SUM(F198*1.08)</f>
        <v>0</v>
      </c>
      <c r="I198" s="7"/>
    </row>
    <row r="199" spans="1:9" ht="99.75" customHeight="1" x14ac:dyDescent="0.2">
      <c r="A199" s="5" t="s">
        <v>12</v>
      </c>
      <c r="B199" s="9" t="s">
        <v>133</v>
      </c>
      <c r="C199" s="7" t="s">
        <v>18</v>
      </c>
      <c r="D199" s="4">
        <v>2</v>
      </c>
      <c r="E199" s="4"/>
      <c r="F199" s="6">
        <f>SUM(D199*E199)</f>
        <v>0</v>
      </c>
      <c r="G199" s="6"/>
      <c r="H199" s="6">
        <f>SUM(F199*1.08)</f>
        <v>0</v>
      </c>
      <c r="I199" s="7"/>
    </row>
    <row r="200" spans="1:9" ht="155.25" customHeight="1" x14ac:dyDescent="0.2">
      <c r="A200" s="5" t="s">
        <v>14</v>
      </c>
      <c r="B200" s="9" t="s">
        <v>134</v>
      </c>
      <c r="C200" s="7" t="s">
        <v>18</v>
      </c>
      <c r="D200" s="4">
        <v>5</v>
      </c>
      <c r="E200" s="4"/>
      <c r="F200" s="6">
        <f>SUM(D200*E200)</f>
        <v>0</v>
      </c>
      <c r="G200" s="6"/>
      <c r="H200" s="6">
        <f>SUM(F200*1.08)</f>
        <v>0</v>
      </c>
      <c r="I200" s="7"/>
    </row>
    <row r="201" spans="1:9" x14ac:dyDescent="0.2"/>
    <row r="202" spans="1:9" x14ac:dyDescent="0.2">
      <c r="F202" s="8">
        <f>SUM(F197:F201)</f>
        <v>0</v>
      </c>
      <c r="G202" s="8"/>
      <c r="H202" s="8">
        <f>SUM(H197:H201)</f>
        <v>0</v>
      </c>
    </row>
    <row r="203" spans="1:9" s="19" customFormat="1" x14ac:dyDescent="0.25"/>
    <row r="204" spans="1:9" ht="14.25" customHeight="1" x14ac:dyDescent="0.2">
      <c r="A204" s="46" t="s">
        <v>135</v>
      </c>
      <c r="B204" s="46"/>
      <c r="C204" s="46"/>
      <c r="D204" s="46"/>
      <c r="E204" s="46"/>
      <c r="F204" s="46"/>
      <c r="G204" s="46"/>
      <c r="H204" s="46"/>
      <c r="I204" s="46"/>
    </row>
    <row r="205" spans="1:9" ht="51" x14ac:dyDescent="0.2">
      <c r="A205" s="22" t="s">
        <v>1</v>
      </c>
      <c r="B205" s="36" t="s">
        <v>2</v>
      </c>
      <c r="C205" s="22" t="s">
        <v>3</v>
      </c>
      <c r="D205" s="22" t="s">
        <v>4</v>
      </c>
      <c r="E205" s="36" t="s">
        <v>5</v>
      </c>
      <c r="F205" s="36" t="s">
        <v>6</v>
      </c>
      <c r="G205" s="36" t="s">
        <v>143</v>
      </c>
      <c r="H205" s="36" t="s">
        <v>7</v>
      </c>
      <c r="I205" s="36" t="s">
        <v>147</v>
      </c>
    </row>
    <row r="206" spans="1:9" ht="154.5" customHeight="1" x14ac:dyDescent="0.2">
      <c r="A206" s="5" t="s">
        <v>8</v>
      </c>
      <c r="B206" s="4" t="s">
        <v>136</v>
      </c>
      <c r="C206" s="4" t="s">
        <v>9</v>
      </c>
      <c r="D206" s="4">
        <v>100</v>
      </c>
      <c r="E206" s="4"/>
      <c r="F206" s="6">
        <f>SUM(D206*E206)</f>
        <v>0</v>
      </c>
      <c r="G206" s="6"/>
      <c r="H206" s="6">
        <f>SUM(F206*1.08)</f>
        <v>0</v>
      </c>
      <c r="I206" s="7"/>
    </row>
    <row r="207" spans="1:9" x14ac:dyDescent="0.2">
      <c r="B207" s="2"/>
    </row>
    <row r="208" spans="1:9" x14ac:dyDescent="0.2">
      <c r="B208" s="2"/>
      <c r="F208" s="8">
        <f>SUM(F206:F207)</f>
        <v>0</v>
      </c>
      <c r="G208" s="8"/>
      <c r="H208" s="8">
        <f>SUM(H206:H207)</f>
        <v>0</v>
      </c>
    </row>
    <row r="209" spans="1:9" s="19" customFormat="1" x14ac:dyDescent="0.25"/>
    <row r="210" spans="1:9" ht="14.25" customHeight="1" x14ac:dyDescent="0.2">
      <c r="A210" s="48" t="s">
        <v>141</v>
      </c>
      <c r="B210" s="48"/>
      <c r="C210" s="48"/>
      <c r="D210" s="48"/>
      <c r="E210" s="48"/>
      <c r="F210" s="48"/>
      <c r="G210" s="48"/>
      <c r="H210" s="48"/>
      <c r="I210" s="48"/>
    </row>
    <row r="211" spans="1:9" ht="51" x14ac:dyDescent="0.2">
      <c r="A211" s="22" t="s">
        <v>1</v>
      </c>
      <c r="B211" s="36" t="s">
        <v>2</v>
      </c>
      <c r="C211" s="22" t="s">
        <v>3</v>
      </c>
      <c r="D211" s="22" t="s">
        <v>4</v>
      </c>
      <c r="E211" s="36" t="s">
        <v>5</v>
      </c>
      <c r="F211" s="36" t="s">
        <v>6</v>
      </c>
      <c r="G211" s="36" t="s">
        <v>143</v>
      </c>
      <c r="H211" s="36" t="s">
        <v>7</v>
      </c>
      <c r="I211" s="36" t="s">
        <v>147</v>
      </c>
    </row>
    <row r="212" spans="1:9" ht="75.75" customHeight="1" x14ac:dyDescent="0.2">
      <c r="A212" s="5" t="s">
        <v>8</v>
      </c>
      <c r="B212" s="4" t="s">
        <v>137</v>
      </c>
      <c r="C212" s="4" t="s">
        <v>9</v>
      </c>
      <c r="D212" s="4">
        <v>10</v>
      </c>
      <c r="E212" s="4"/>
      <c r="F212" s="6">
        <f>SUM(D212*E212)</f>
        <v>0</v>
      </c>
      <c r="G212" s="6"/>
      <c r="H212" s="6">
        <f>SUM(F212*1.08)</f>
        <v>0</v>
      </c>
      <c r="I212" s="7"/>
    </row>
    <row r="213" spans="1:9" ht="30.75" customHeight="1" x14ac:dyDescent="0.2">
      <c r="A213" s="5" t="s">
        <v>10</v>
      </c>
      <c r="B213" s="4" t="s">
        <v>138</v>
      </c>
      <c r="C213" s="4" t="s">
        <v>9</v>
      </c>
      <c r="D213" s="4">
        <v>10</v>
      </c>
      <c r="E213" s="4"/>
      <c r="F213" s="6">
        <f>SUM(D213*E213)</f>
        <v>0</v>
      </c>
      <c r="G213" s="6"/>
      <c r="H213" s="6">
        <f>SUM(F213*1.08)</f>
        <v>0</v>
      </c>
      <c r="I213" s="7"/>
    </row>
    <row r="214" spans="1:9" ht="58.5" customHeight="1" x14ac:dyDescent="0.2">
      <c r="A214" s="5" t="s">
        <v>12</v>
      </c>
      <c r="B214" s="4" t="s">
        <v>139</v>
      </c>
      <c r="C214" s="4" t="s">
        <v>9</v>
      </c>
      <c r="D214" s="4">
        <v>5</v>
      </c>
      <c r="E214" s="4"/>
      <c r="F214" s="6">
        <f>SUM(D214*E214)</f>
        <v>0</v>
      </c>
      <c r="G214" s="6"/>
      <c r="H214" s="6">
        <f>SUM(F214*1.08)</f>
        <v>0</v>
      </c>
      <c r="I214" s="7"/>
    </row>
    <row r="215" spans="1:9" x14ac:dyDescent="0.2">
      <c r="B215" s="2"/>
    </row>
    <row r="216" spans="1:9" x14ac:dyDescent="0.2">
      <c r="B216" s="2"/>
      <c r="F216" s="8">
        <f>SUM(F212:F215)</f>
        <v>0</v>
      </c>
      <c r="G216" s="8"/>
      <c r="H216" s="8">
        <f>SUM(H212:H215)</f>
        <v>0</v>
      </c>
    </row>
    <row r="217" spans="1:9" s="19" customFormat="1" x14ac:dyDescent="0.25"/>
    <row r="218" spans="1:9" s="19" customFormat="1" x14ac:dyDescent="0.25"/>
    <row r="219" spans="1:9" s="19" customFormat="1" x14ac:dyDescent="0.25"/>
  </sheetData>
  <mergeCells count="23">
    <mergeCell ref="B1:I1"/>
    <mergeCell ref="A11:I11"/>
    <mergeCell ref="A3:I3"/>
    <mergeCell ref="A21:I21"/>
    <mergeCell ref="A28:I28"/>
    <mergeCell ref="A34:I34"/>
    <mergeCell ref="A43:I43"/>
    <mergeCell ref="A50:I50"/>
    <mergeCell ref="A62:I62"/>
    <mergeCell ref="A84:I84"/>
    <mergeCell ref="A127:H127"/>
    <mergeCell ref="A118:I118"/>
    <mergeCell ref="A110:I110"/>
    <mergeCell ref="A98:I98"/>
    <mergeCell ref="A153:I153"/>
    <mergeCell ref="A133:I133"/>
    <mergeCell ref="A138:I138"/>
    <mergeCell ref="A210:I210"/>
    <mergeCell ref="A160:I160"/>
    <mergeCell ref="A165:I165"/>
    <mergeCell ref="A172:I172"/>
    <mergeCell ref="A180:I180"/>
    <mergeCell ref="A187:I187"/>
  </mergeCells>
  <phoneticPr fontId="1" type="noConversion"/>
  <pageMargins left="0.7" right="0.7" top="0.75" bottom="0.75" header="0.511811023622047" footer="0.511811023622047"/>
  <pageSetup paperSize="9" orientation="landscape" horizontalDpi="300" verticalDpi="300" r:id="rId1"/>
</worksheet>
</file>

<file path=docProps/app.xml><?xml version="1.0" encoding="utf-8"?>
<Properties xmlns="http://schemas.openxmlformats.org/officeDocument/2006/extended-properties" xmlns:vt="http://schemas.openxmlformats.org/officeDocument/2006/docPropsVTypes">
  <Template/>
  <TotalTime>15</TotalTime>
  <Application>Microsoft Excel</Application>
  <DocSecurity>0</DocSecurity>
  <ScaleCrop>false</ScaleCrop>
  <HeadingPairs>
    <vt:vector size="2" baseType="variant">
      <vt:variant>
        <vt:lpstr>Arkusze</vt:lpstr>
      </vt:variant>
      <vt:variant>
        <vt:i4>1</vt:i4>
      </vt:variant>
    </vt:vector>
  </HeadingPairs>
  <TitlesOfParts>
    <vt:vector size="1" baseType="lpstr">
      <vt:lpstr>List1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Robert Wojtasz</dc:creator>
  <dc:description/>
  <cp:lastModifiedBy>Anastazja Czesak</cp:lastModifiedBy>
  <cp:revision>1</cp:revision>
  <cp:lastPrinted>2024-05-27T05:46:50Z</cp:lastPrinted>
  <dcterms:created xsi:type="dcterms:W3CDTF">2015-06-05T18:19:34Z</dcterms:created>
  <dcterms:modified xsi:type="dcterms:W3CDTF">2026-04-30T07:14:20Z</dcterms:modified>
  <dc:language>pl-PL</dc:language>
</cp:coreProperties>
</file>